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" yWindow="1470" windowWidth="24510" windowHeight="1368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5" i="1"/>
  <c r="G17" i="1" s="1"/>
</calcChain>
</file>

<file path=xl/sharedStrings.xml><?xml version="1.0" encoding="utf-8"?>
<sst xmlns="http://schemas.openxmlformats.org/spreadsheetml/2006/main" count="82" uniqueCount="55">
  <si>
    <t>Lp.</t>
  </si>
  <si>
    <t>Nazwa Kredytobiorcy/ Pożyczkobiorcy</t>
  </si>
  <si>
    <t>Rodzaj transakcji</t>
  </si>
  <si>
    <t>Cel kredytu/ pozyczki</t>
  </si>
  <si>
    <t>Kwota zadłuzenia</t>
  </si>
  <si>
    <t>Data udzielenia</t>
  </si>
  <si>
    <t xml:space="preserve">Kwota zadłużenia pozostałego do spłaty </t>
  </si>
  <si>
    <t>Termin spłaty zadłużenia</t>
  </si>
  <si>
    <t>%</t>
  </si>
  <si>
    <t>Zabezpieczenie</t>
  </si>
  <si>
    <t>1.</t>
  </si>
  <si>
    <t>NFOŚ i GW w Warszawie</t>
  </si>
  <si>
    <t>pożyczka</t>
  </si>
  <si>
    <t xml:space="preserve"> Rozbudowa instalacji biolog. przetwarzania odpadów</t>
  </si>
  <si>
    <t>28.01.2020</t>
  </si>
  <si>
    <t>20.12.2030</t>
  </si>
  <si>
    <t>weksel in blanco</t>
  </si>
  <si>
    <t>2.</t>
  </si>
  <si>
    <t>WFOŚ i GW w Łodzi</t>
  </si>
  <si>
    <t>budowa kanalizacji sanitarnej</t>
  </si>
  <si>
    <t>10.12.2018</t>
  </si>
  <si>
    <t>31.12.2025</t>
  </si>
  <si>
    <t>3.</t>
  </si>
  <si>
    <t>12,07.2019</t>
  </si>
  <si>
    <t>4.</t>
  </si>
  <si>
    <t>Bank Gospodarstwa Krajowego</t>
  </si>
  <si>
    <t>kredyt</t>
  </si>
  <si>
    <t>spłata deficytu i zobowiązań</t>
  </si>
  <si>
    <t>5.</t>
  </si>
  <si>
    <t xml:space="preserve">21.10.2019 </t>
  </si>
  <si>
    <t>31.12.2026</t>
  </si>
  <si>
    <t>WIBOR +0,54</t>
  </si>
  <si>
    <t>6.</t>
  </si>
  <si>
    <t>24.07.2020</t>
  </si>
  <si>
    <t>31.12.2027</t>
  </si>
  <si>
    <t>WIBOR +0,68</t>
  </si>
  <si>
    <t>7.</t>
  </si>
  <si>
    <t>01.12.2021</t>
  </si>
  <si>
    <t>31.12.2030</t>
  </si>
  <si>
    <t>WIBOR +0,42</t>
  </si>
  <si>
    <t>8.</t>
  </si>
  <si>
    <t>Bank Spółdzielczy w Poddębicach</t>
  </si>
  <si>
    <t>24.11.2016</t>
  </si>
  <si>
    <t>31.12.2023</t>
  </si>
  <si>
    <t>WIBOR +0,28</t>
  </si>
  <si>
    <t>9.</t>
  </si>
  <si>
    <t>23.10.2018</t>
  </si>
  <si>
    <t>WIBOR +0,59</t>
  </si>
  <si>
    <t>Bank Spółdzielczy w Lututowie</t>
  </si>
  <si>
    <t>22.11.2017</t>
  </si>
  <si>
    <t>31.12.2024</t>
  </si>
  <si>
    <t>WIBOR +0,32</t>
  </si>
  <si>
    <t>Razem na 25.03.2022 r.</t>
  </si>
  <si>
    <t>Kwota nierozliczonych umów umorzeniowych to kwota:</t>
  </si>
  <si>
    <t>Wykaz instytucji, w których Gmina Wieluń korzysta z kredytów i pożyczek na 30.09.2022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</si>
</sst>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2" fillId="0" borderId="17" xfId="0" applyNumberFormat="1" applyFont="1" applyBorder="1"/>
    <xf numFmtId="0" fontId="8" fillId="0" borderId="0" xfId="0" applyFont="1"/>
    <xf numFmtId="4" fontId="2" fillId="0" borderId="17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4" fontId="11" fillId="0" borderId="18" xfId="0" applyNumberFormat="1" applyFont="1" applyBorder="1"/>
    <xf numFmtId="0" fontId="4" fillId="0" borderId="0" xfId="0" applyFont="1" applyAlignment="1">
      <alignment horizontal="left" vertical="center"/>
    </xf>
    <xf numFmtId="4" fontId="8" fillId="0" borderId="0" xfId="0" applyNumberFormat="1" applyFont="1"/>
    <xf numFmtId="4" fontId="0" fillId="0" borderId="0" xfId="0" applyNumberFormat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0" fillId="2" borderId="14" xfId="1" applyFont="1" applyFill="1" applyBorder="1" applyAlignment="1">
      <alignment horizontal="center"/>
    </xf>
    <xf numFmtId="0" fontId="10" fillId="2" borderId="15" xfId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</cellXfs>
  <cellStyles count="2">
    <cellStyle name="Normalny" xfId="0" builtinId="0"/>
    <cellStyle name="Normalny_Prognoza dłudu publicznego na 2009 r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>
      <selection activeCell="L22" sqref="L22"/>
    </sheetView>
  </sheetViews>
  <sheetFormatPr defaultRowHeight="15"/>
  <cols>
    <col min="1" max="1" width="4.7109375" customWidth="1"/>
    <col min="2" max="2" width="24.7109375" customWidth="1"/>
    <col min="3" max="3" width="11.7109375" customWidth="1"/>
    <col min="4" max="4" width="22.7109375" customWidth="1"/>
    <col min="5" max="5" width="15.7109375" customWidth="1"/>
    <col min="6" max="6" width="12.7109375" customWidth="1"/>
    <col min="7" max="7" width="15.7109375" customWidth="1"/>
    <col min="8" max="8" width="12.7109375" customWidth="1"/>
    <col min="9" max="9" width="11.7109375" customWidth="1"/>
    <col min="10" max="10" width="12.7109375" customWidth="1"/>
  </cols>
  <sheetData>
    <row r="2" spans="1:10">
      <c r="B2" s="1" t="s">
        <v>54</v>
      </c>
      <c r="C2" s="1"/>
      <c r="D2" s="1"/>
      <c r="E2" s="1"/>
      <c r="F2" s="1"/>
      <c r="G2" s="1"/>
    </row>
    <row r="3" spans="1:10" ht="15.75" thickBot="1"/>
    <row r="4" spans="1:10" ht="39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4" t="s">
        <v>9</v>
      </c>
    </row>
    <row r="5" spans="1:10" ht="24">
      <c r="A5" s="5" t="s">
        <v>10</v>
      </c>
      <c r="B5" s="6" t="s">
        <v>11</v>
      </c>
      <c r="C5" s="6" t="s">
        <v>12</v>
      </c>
      <c r="D5" s="6" t="s">
        <v>13</v>
      </c>
      <c r="E5" s="7">
        <v>3406838</v>
      </c>
      <c r="F5" s="6" t="s">
        <v>14</v>
      </c>
      <c r="G5" s="7">
        <v>2810610</v>
      </c>
      <c r="H5" s="6" t="s">
        <v>15</v>
      </c>
      <c r="I5" s="6">
        <v>1.5</v>
      </c>
      <c r="J5" s="8" t="s">
        <v>16</v>
      </c>
    </row>
    <row r="6" spans="1:10">
      <c r="A6" s="5" t="s">
        <v>17</v>
      </c>
      <c r="B6" s="9" t="s">
        <v>18</v>
      </c>
      <c r="C6" s="9" t="s">
        <v>12</v>
      </c>
      <c r="D6" s="9" t="s">
        <v>19</v>
      </c>
      <c r="E6" s="10">
        <v>2170000</v>
      </c>
      <c r="F6" s="11" t="s">
        <v>20</v>
      </c>
      <c r="G6" s="10">
        <v>1240000</v>
      </c>
      <c r="H6" s="9" t="s">
        <v>21</v>
      </c>
      <c r="I6" s="9">
        <v>1.5</v>
      </c>
      <c r="J6" s="12" t="s">
        <v>16</v>
      </c>
    </row>
    <row r="7" spans="1:10">
      <c r="A7" s="5" t="s">
        <v>22</v>
      </c>
      <c r="B7" s="9" t="s">
        <v>18</v>
      </c>
      <c r="C7" s="9" t="s">
        <v>12</v>
      </c>
      <c r="D7" s="9" t="s">
        <v>19</v>
      </c>
      <c r="E7" s="10">
        <v>772632</v>
      </c>
      <c r="F7" s="11" t="s">
        <v>23</v>
      </c>
      <c r="G7" s="10">
        <v>502210.8</v>
      </c>
      <c r="H7" s="9" t="s">
        <v>21</v>
      </c>
      <c r="I7" s="9">
        <v>1.5</v>
      </c>
      <c r="J7" s="12" t="s">
        <v>16</v>
      </c>
    </row>
    <row r="8" spans="1:10">
      <c r="A8" s="5" t="s">
        <v>24</v>
      </c>
      <c r="B8" s="9" t="s">
        <v>25</v>
      </c>
      <c r="C8" s="9" t="s">
        <v>26</v>
      </c>
      <c r="D8" s="9" t="s">
        <v>27</v>
      </c>
      <c r="E8" s="10">
        <v>7307663.0700000003</v>
      </c>
      <c r="F8" s="11" t="s">
        <v>29</v>
      </c>
      <c r="G8" s="13">
        <v>4176000</v>
      </c>
      <c r="H8" s="9" t="s">
        <v>30</v>
      </c>
      <c r="I8" s="9" t="s">
        <v>31</v>
      </c>
      <c r="J8" s="14" t="s">
        <v>16</v>
      </c>
    </row>
    <row r="9" spans="1:10">
      <c r="A9" s="5" t="s">
        <v>28</v>
      </c>
      <c r="B9" s="9" t="s">
        <v>25</v>
      </c>
      <c r="C9" s="9" t="s">
        <v>26</v>
      </c>
      <c r="D9" s="9" t="s">
        <v>27</v>
      </c>
      <c r="E9" s="10">
        <v>7866177.71</v>
      </c>
      <c r="F9" s="11" t="s">
        <v>33</v>
      </c>
      <c r="G9" s="13">
        <v>5616000</v>
      </c>
      <c r="H9" s="9" t="s">
        <v>34</v>
      </c>
      <c r="I9" s="9" t="s">
        <v>35</v>
      </c>
      <c r="J9" s="14" t="s">
        <v>16</v>
      </c>
    </row>
    <row r="10" spans="1:10">
      <c r="A10" s="5" t="s">
        <v>32</v>
      </c>
      <c r="B10" s="9" t="s">
        <v>25</v>
      </c>
      <c r="C10" s="9" t="s">
        <v>26</v>
      </c>
      <c r="D10" s="9" t="s">
        <v>27</v>
      </c>
      <c r="E10" s="10">
        <v>11436433.310000001</v>
      </c>
      <c r="F10" s="11" t="s">
        <v>37</v>
      </c>
      <c r="G10" s="13">
        <v>10166400</v>
      </c>
      <c r="H10" s="9" t="s">
        <v>38</v>
      </c>
      <c r="I10" s="9" t="s">
        <v>39</v>
      </c>
      <c r="J10" s="14" t="s">
        <v>16</v>
      </c>
    </row>
    <row r="11" spans="1:10" ht="24">
      <c r="A11" s="5" t="s">
        <v>36</v>
      </c>
      <c r="B11" s="9" t="s">
        <v>41</v>
      </c>
      <c r="C11" s="9" t="s">
        <v>26</v>
      </c>
      <c r="D11" s="9" t="s">
        <v>27</v>
      </c>
      <c r="E11" s="10">
        <v>9213394.9700000007</v>
      </c>
      <c r="F11" s="11" t="s">
        <v>42</v>
      </c>
      <c r="G11" s="13">
        <v>1316000</v>
      </c>
      <c r="H11" s="9" t="s">
        <v>43</v>
      </c>
      <c r="I11" s="9" t="s">
        <v>44</v>
      </c>
      <c r="J11" s="14" t="s">
        <v>16</v>
      </c>
    </row>
    <row r="12" spans="1:10" ht="24">
      <c r="A12" s="5" t="s">
        <v>40</v>
      </c>
      <c r="B12" s="9" t="s">
        <v>41</v>
      </c>
      <c r="C12" s="9" t="s">
        <v>26</v>
      </c>
      <c r="D12" s="9" t="s">
        <v>27</v>
      </c>
      <c r="E12" s="10">
        <v>9148114.2200000007</v>
      </c>
      <c r="F12" s="11" t="s">
        <v>46</v>
      </c>
      <c r="G12" s="13">
        <v>3924000</v>
      </c>
      <c r="H12" s="9" t="s">
        <v>21</v>
      </c>
      <c r="I12" s="9" t="s">
        <v>47</v>
      </c>
      <c r="J12" s="14" t="s">
        <v>16</v>
      </c>
    </row>
    <row r="13" spans="1:10">
      <c r="A13" s="5" t="s">
        <v>45</v>
      </c>
      <c r="B13" s="9" t="s">
        <v>48</v>
      </c>
      <c r="C13" s="9" t="s">
        <v>26</v>
      </c>
      <c r="D13" s="9" t="s">
        <v>27</v>
      </c>
      <c r="E13" s="10">
        <v>5551060.0499999998</v>
      </c>
      <c r="F13" s="11" t="s">
        <v>49</v>
      </c>
      <c r="G13" s="13">
        <v>1584000</v>
      </c>
      <c r="H13" s="9" t="s">
        <v>50</v>
      </c>
      <c r="I13" s="9" t="s">
        <v>51</v>
      </c>
      <c r="J13" s="14" t="s">
        <v>16</v>
      </c>
    </row>
    <row r="14" spans="1:10" ht="15.75" thickBot="1">
      <c r="A14" s="15"/>
      <c r="B14" s="6"/>
      <c r="C14" s="16"/>
      <c r="D14" s="6"/>
      <c r="E14" s="17"/>
      <c r="F14" s="18"/>
      <c r="G14" s="19"/>
      <c r="H14" s="20"/>
      <c r="I14" s="20"/>
      <c r="J14" s="21"/>
    </row>
    <row r="15" spans="1:10" ht="15.75" thickBot="1">
      <c r="A15" s="30" t="s">
        <v>52</v>
      </c>
      <c r="B15" s="31"/>
      <c r="C15" s="31"/>
      <c r="D15" s="31"/>
      <c r="E15" s="31"/>
      <c r="F15" s="32"/>
      <c r="G15" s="22">
        <f>SUM(G5:G13)</f>
        <v>31335220.800000001</v>
      </c>
      <c r="H15" s="23"/>
      <c r="I15" s="23"/>
      <c r="J15" s="23"/>
    </row>
    <row r="16" spans="1:10" ht="15.75" thickBot="1">
      <c r="A16" s="33" t="s">
        <v>53</v>
      </c>
      <c r="B16" s="34"/>
      <c r="C16" s="34"/>
      <c r="D16" s="34"/>
      <c r="E16" s="34"/>
      <c r="F16" s="35"/>
      <c r="G16" s="24">
        <v>749540.25</v>
      </c>
      <c r="H16" s="23"/>
      <c r="I16" s="23"/>
      <c r="J16" s="23"/>
    </row>
    <row r="17" spans="1:10" ht="15.75" thickBot="1">
      <c r="A17" s="25"/>
      <c r="B17" s="25"/>
      <c r="C17" s="25"/>
      <c r="D17" s="25"/>
      <c r="E17" s="25"/>
      <c r="F17" s="25"/>
      <c r="G17" s="26">
        <f>SUM(G15:G16)</f>
        <v>32084761.050000001</v>
      </c>
      <c r="H17" s="23"/>
      <c r="J17" s="23"/>
    </row>
    <row r="18" spans="1:10">
      <c r="A18" s="27"/>
      <c r="B18" s="23"/>
      <c r="C18" s="23"/>
      <c r="D18" s="23"/>
      <c r="E18" s="23"/>
      <c r="F18" s="23"/>
      <c r="G18" s="23"/>
      <c r="H18" s="23"/>
      <c r="I18" s="23"/>
      <c r="J18" s="23"/>
    </row>
    <row r="19" spans="1:10">
      <c r="A19" s="27"/>
      <c r="B19" s="23"/>
      <c r="C19" s="23"/>
      <c r="D19" s="23"/>
      <c r="E19" s="23"/>
      <c r="F19" s="23"/>
      <c r="G19" s="28">
        <f>SUM(G14:G14)</f>
        <v>0</v>
      </c>
      <c r="H19" s="23"/>
      <c r="I19" s="23"/>
      <c r="J19" s="23"/>
    </row>
    <row r="20" spans="1:10">
      <c r="G20" s="29">
        <f>SUM(G5:G13,G16)</f>
        <v>32084761.050000001</v>
      </c>
    </row>
  </sheetData>
  <mergeCells count="2">
    <mergeCell ref="A15:F15"/>
    <mergeCell ref="A16:F16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Nagła</dc:creator>
  <cp:lastModifiedBy>Arkadiusz Prygiel</cp:lastModifiedBy>
  <dcterms:created xsi:type="dcterms:W3CDTF">2022-10-03T12:04:44Z</dcterms:created>
  <dcterms:modified xsi:type="dcterms:W3CDTF">2022-10-03T12:34:04Z</dcterms:modified>
</cp:coreProperties>
</file>