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195" windowHeight="8955" activeTab="1"/>
  </bookViews>
  <sheets>
    <sheet name="Arkusz1" sheetId="1" r:id="rId1"/>
    <sheet name="Arkusz2" sheetId="2" r:id="rId2"/>
    <sheet name="Arkusz3" sheetId="3" r:id="rId3"/>
  </sheets>
  <definedNames>
    <definedName name="_xlnm.Print_Area" localSheetId="1">Arkusz2!$A$1:$J$19</definedName>
  </definedNames>
  <calcPr calcId="145621"/>
</workbook>
</file>

<file path=xl/calcChain.xml><?xml version="1.0" encoding="utf-8"?>
<calcChain xmlns="http://schemas.openxmlformats.org/spreadsheetml/2006/main">
  <c r="G17" i="2" l="1"/>
  <c r="G22" i="2" l="1"/>
  <c r="G21" i="2"/>
  <c r="G19" i="2" l="1"/>
  <c r="G24" i="1" l="1"/>
  <c r="G26" i="1" l="1"/>
</calcChain>
</file>

<file path=xl/sharedStrings.xml><?xml version="1.0" encoding="utf-8"?>
<sst xmlns="http://schemas.openxmlformats.org/spreadsheetml/2006/main" count="266" uniqueCount="112">
  <si>
    <t>ING Bank Śląski S.A.</t>
  </si>
  <si>
    <t>Bank Gospodarstwa Krajowego</t>
  </si>
  <si>
    <t>Bank Spółdzielczy w Poddębicach</t>
  </si>
  <si>
    <t>Bank Pekao S.A.</t>
  </si>
  <si>
    <t>Bank Spółdzielczy w Lututowie</t>
  </si>
  <si>
    <t>WFOŚ i GW w Łodzi</t>
  </si>
  <si>
    <t>kredyt</t>
  </si>
  <si>
    <t>spłata zobowiązań</t>
  </si>
  <si>
    <t>spłata deficytu i zobowiązań</t>
  </si>
  <si>
    <t>pożyczka</t>
  </si>
  <si>
    <t>kanalizacja sanitarna</t>
  </si>
  <si>
    <t xml:space="preserve">linia segregacji odpadów </t>
  </si>
  <si>
    <t>termomodernizacja  budynku</t>
  </si>
  <si>
    <t>przebudowa budynku kina</t>
  </si>
  <si>
    <t>uzbrojenie terenów budownictwa mieszkaniowego</t>
  </si>
  <si>
    <t>Lp.</t>
  </si>
  <si>
    <t>2 074 822,42</t>
  </si>
  <si>
    <t>5 000 000,00</t>
  </si>
  <si>
    <t>3 933 409, 65</t>
  </si>
  <si>
    <t>9 213 394,97</t>
  </si>
  <si>
    <t>6 190 772,78</t>
  </si>
  <si>
    <t>5 551 060,05</t>
  </si>
  <si>
    <t>3 982 000,00</t>
  </si>
  <si>
    <t>2 418 820,41</t>
  </si>
  <si>
    <t>214 558,00</t>
  </si>
  <si>
    <t>74 739,00</t>
  </si>
  <si>
    <t>463 425,00</t>
  </si>
  <si>
    <t>208 488,00</t>
  </si>
  <si>
    <t>181 056,00</t>
  </si>
  <si>
    <t>29.11.2012</t>
  </si>
  <si>
    <t>20.10.2011</t>
  </si>
  <si>
    <t>21.10.2015</t>
  </si>
  <si>
    <t>20.11.2013</t>
  </si>
  <si>
    <t>24.11.2016</t>
  </si>
  <si>
    <t>12.11.2014</t>
  </si>
  <si>
    <t>22.11.2017</t>
  </si>
  <si>
    <t>16.12.2008</t>
  </si>
  <si>
    <t>23.07.2009</t>
  </si>
  <si>
    <t>23.06.2014</t>
  </si>
  <si>
    <t>20.11.2014</t>
  </si>
  <si>
    <t>25.06.2015</t>
  </si>
  <si>
    <t>06.11.2015</t>
  </si>
  <si>
    <t>19.07.2016</t>
  </si>
  <si>
    <t>31.12.2020</t>
  </si>
  <si>
    <t>31.12.2022</t>
  </si>
  <si>
    <t>31.12.2023</t>
  </si>
  <si>
    <t>31.12.2021</t>
  </si>
  <si>
    <t>31.12.2024</t>
  </si>
  <si>
    <t>31.12.2019</t>
  </si>
  <si>
    <t>31.10.2019</t>
  </si>
  <si>
    <t>31.11.2019</t>
  </si>
  <si>
    <t>30.06.2020</t>
  </si>
  <si>
    <t>WIBOR +1,03</t>
  </si>
  <si>
    <t>WIBOR +0,93</t>
  </si>
  <si>
    <t>WIBOR +0,63</t>
  </si>
  <si>
    <t>WIBOR +0,68</t>
  </si>
  <si>
    <t>WIBOR +0,28</t>
  </si>
  <si>
    <t>WIBOR +0,64</t>
  </si>
  <si>
    <t>WIBOR +0,32</t>
  </si>
  <si>
    <t>weksel in blanco</t>
  </si>
  <si>
    <t>Nazwa Kredytobiorcy/ Pożyczkobiorcy</t>
  </si>
  <si>
    <t>Roszaj transakcji</t>
  </si>
  <si>
    <t>Cel kredytu/ pozyczki</t>
  </si>
  <si>
    <t>Kwota zadłuzenia</t>
  </si>
  <si>
    <t>Data udzielenia</t>
  </si>
  <si>
    <t>Termin spłaty zadłużenia</t>
  </si>
  <si>
    <t>%</t>
  </si>
  <si>
    <t>Zabezpieczenie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</si>
  <si>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</si>
  <si>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</si>
  <si>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</si>
  <si>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</si>
  <si>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</si>
  <si>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</si>
  <si>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</si>
  <si>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</si>
  <si>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</si>
  <si>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</si>
  <si>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13.</t>
  </si>
  <si>
    <t>14.</t>
  </si>
  <si>
    <t>15.</t>
  </si>
  <si>
    <t>16.</t>
  </si>
  <si>
    <t>17.</t>
  </si>
  <si>
    <t>18.</t>
  </si>
  <si>
    <t>19.</t>
  </si>
  <si>
    <t xml:space="preserve">Kwota zadłużenia pozostałego do spłaty </t>
  </si>
  <si>
    <t>Kwota nierozliczonych umów umorzeniowych to kwota:</t>
  </si>
  <si>
    <t>11.</t>
  </si>
  <si>
    <t>12.</t>
  </si>
  <si>
    <t>WIBOR +0,59</t>
  </si>
  <si>
    <t>31.12.2025</t>
  </si>
  <si>
    <t>23.10.2018</t>
  </si>
  <si>
    <t>30.09.2011</t>
  </si>
  <si>
    <t>10.08.2011</t>
  </si>
  <si>
    <t>30.06.2019</t>
  </si>
  <si>
    <t>Razem na 30.12.2018 r.</t>
  </si>
  <si>
    <t>Wykaz instytucji, w których Gmina Wieluń korzysta z kredytów i pozyczek na 28.02.2019 r.</t>
  </si>
  <si>
    <t>Wykaz instytucji, w których Gmina Wieluń korzysta z kredytów i pozyczek na 31.03.2021 r.</t>
  </si>
  <si>
    <t>NFOŚ i GW w Warszawie</t>
  </si>
  <si>
    <t xml:space="preserve"> Rozbudowa instalacji biolog. przetwarzania odpadów</t>
  </si>
  <si>
    <t>28.01.2020</t>
  </si>
  <si>
    <t>20.12.2030</t>
  </si>
  <si>
    <t>budowa kanalizacji sanitarnej</t>
  </si>
  <si>
    <t>10.12.2018</t>
  </si>
  <si>
    <t>12,07.2019</t>
  </si>
  <si>
    <t xml:space="preserve">21.10.2019 </t>
  </si>
  <si>
    <t>31.12.2026</t>
  </si>
  <si>
    <t>WIBOR +0,54</t>
  </si>
  <si>
    <t>24.07.2020</t>
  </si>
  <si>
    <t>31.12.2027</t>
  </si>
  <si>
    <t>Razem na 31.03.2021 r.</t>
  </si>
  <si>
    <t>3933409, 65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</si>
</sst>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0" xfId="0" applyFont="1"/>
    <xf numFmtId="0" fontId="3" fillId="0" borderId="3" xfId="0" applyFont="1" applyBorder="1" applyAlignment="1">
      <alignment horizontal="right" vertical="center" wrapText="1"/>
    </xf>
    <xf numFmtId="4" fontId="9" fillId="0" borderId="1" xfId="0" applyNumberFormat="1" applyFont="1" applyBorder="1"/>
    <xf numFmtId="4" fontId="5" fillId="0" borderId="16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Fill="1" applyBorder="1" applyAlignment="1">
      <alignment horizontal="right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wrapText="1"/>
    </xf>
    <xf numFmtId="0" fontId="10" fillId="0" borderId="7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/>
    <xf numFmtId="4" fontId="8" fillId="0" borderId="0" xfId="0" applyNumberFormat="1" applyFont="1"/>
    <xf numFmtId="4" fontId="0" fillId="0" borderId="0" xfId="0" applyNumberFormat="1"/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Normalny" xfId="0" builtinId="0"/>
    <cellStyle name="Normalny_Prognoza dłudu publicznego na 2009 r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workbookViewId="0">
      <selection activeCell="J26" sqref="J26"/>
    </sheetView>
  </sheetViews>
  <sheetFormatPr defaultRowHeight="15"/>
  <cols>
    <col min="1" max="1" width="4.7109375" customWidth="1"/>
    <col min="2" max="2" width="24.7109375" customWidth="1"/>
    <col min="3" max="3" width="11.7109375" customWidth="1"/>
    <col min="4" max="4" width="22.7109375" customWidth="1"/>
    <col min="5" max="5" width="15.7109375" customWidth="1"/>
    <col min="6" max="6" width="12.7109375" customWidth="1"/>
    <col min="7" max="7" width="15.7109375" customWidth="1"/>
    <col min="8" max="8" width="12.7109375" customWidth="1"/>
    <col min="9" max="9" width="11.7109375" customWidth="1"/>
    <col min="10" max="10" width="12.7109375" customWidth="1"/>
  </cols>
  <sheetData>
    <row r="2" spans="1:10" ht="15.75" customHeight="1">
      <c r="B2" s="5" t="s">
        <v>96</v>
      </c>
      <c r="C2" s="5"/>
      <c r="D2" s="5"/>
      <c r="E2" s="5"/>
      <c r="F2" s="5"/>
      <c r="G2" s="5"/>
    </row>
    <row r="3" spans="1:10" ht="11.25" customHeight="1" thickBot="1"/>
    <row r="4" spans="1:10" ht="38.25" customHeight="1" thickBot="1">
      <c r="A4" s="18" t="s">
        <v>15</v>
      </c>
      <c r="B4" s="16" t="s">
        <v>60</v>
      </c>
      <c r="C4" s="16" t="s">
        <v>61</v>
      </c>
      <c r="D4" s="16" t="s">
        <v>62</v>
      </c>
      <c r="E4" s="15" t="s">
        <v>63</v>
      </c>
      <c r="F4" s="16" t="s">
        <v>64</v>
      </c>
      <c r="G4" s="15" t="s">
        <v>85</v>
      </c>
      <c r="H4" s="16" t="s">
        <v>65</v>
      </c>
      <c r="I4" s="16" t="s">
        <v>66</v>
      </c>
      <c r="J4" s="17" t="s">
        <v>67</v>
      </c>
    </row>
    <row r="5" spans="1:10" ht="16.5" customHeight="1">
      <c r="A5" s="37" t="s">
        <v>68</v>
      </c>
      <c r="B5" s="4" t="s">
        <v>5</v>
      </c>
      <c r="C5" s="7" t="s">
        <v>9</v>
      </c>
      <c r="D5" s="4" t="s">
        <v>12</v>
      </c>
      <c r="E5" s="38">
        <v>100000</v>
      </c>
      <c r="F5" s="39" t="s">
        <v>93</v>
      </c>
      <c r="G5" s="38">
        <v>40000</v>
      </c>
      <c r="H5" s="27" t="s">
        <v>94</v>
      </c>
      <c r="I5" s="27">
        <v>2.75</v>
      </c>
      <c r="J5" s="13" t="s">
        <v>59</v>
      </c>
    </row>
    <row r="6" spans="1:10" ht="17.25" customHeight="1">
      <c r="A6" s="29" t="s">
        <v>69</v>
      </c>
      <c r="B6" s="1" t="s">
        <v>5</v>
      </c>
      <c r="C6" s="6" t="s">
        <v>9</v>
      </c>
      <c r="D6" s="1" t="s">
        <v>12</v>
      </c>
      <c r="E6" s="26">
        <v>170000</v>
      </c>
      <c r="F6" s="25" t="s">
        <v>92</v>
      </c>
      <c r="G6" s="26">
        <v>68000</v>
      </c>
      <c r="H6" s="27" t="s">
        <v>94</v>
      </c>
      <c r="I6" s="28">
        <v>2.75</v>
      </c>
      <c r="J6" s="14" t="s">
        <v>59</v>
      </c>
    </row>
    <row r="7" spans="1:10" ht="17.25" customHeight="1">
      <c r="A7" s="29" t="s">
        <v>70</v>
      </c>
      <c r="B7" s="1" t="s">
        <v>5</v>
      </c>
      <c r="C7" s="6" t="s">
        <v>9</v>
      </c>
      <c r="D7" s="1" t="s">
        <v>12</v>
      </c>
      <c r="E7" s="23">
        <v>150000</v>
      </c>
      <c r="F7" s="24" t="s">
        <v>92</v>
      </c>
      <c r="G7" s="23">
        <v>60000</v>
      </c>
      <c r="H7" s="27" t="s">
        <v>94</v>
      </c>
      <c r="I7" s="27">
        <v>2.75</v>
      </c>
      <c r="J7" s="14" t="s">
        <v>59</v>
      </c>
    </row>
    <row r="8" spans="1:10" ht="15" customHeight="1">
      <c r="A8" s="29" t="s">
        <v>71</v>
      </c>
      <c r="B8" s="1" t="s">
        <v>5</v>
      </c>
      <c r="C8" s="6" t="s">
        <v>9</v>
      </c>
      <c r="D8" s="1" t="s">
        <v>10</v>
      </c>
      <c r="E8" s="2" t="s">
        <v>22</v>
      </c>
      <c r="F8" s="10" t="s">
        <v>36</v>
      </c>
      <c r="G8" s="11">
        <v>398200</v>
      </c>
      <c r="H8" s="1" t="s">
        <v>48</v>
      </c>
      <c r="I8" s="1">
        <v>4</v>
      </c>
      <c r="J8" s="14" t="s">
        <v>59</v>
      </c>
    </row>
    <row r="9" spans="1:10" ht="15" customHeight="1">
      <c r="A9" s="29" t="s">
        <v>72</v>
      </c>
      <c r="B9" s="1" t="s">
        <v>5</v>
      </c>
      <c r="C9" s="6" t="s">
        <v>9</v>
      </c>
      <c r="D9" s="1" t="s">
        <v>11</v>
      </c>
      <c r="E9" s="2" t="s">
        <v>23</v>
      </c>
      <c r="F9" s="10" t="s">
        <v>37</v>
      </c>
      <c r="G9" s="11">
        <v>181411.54</v>
      </c>
      <c r="H9" s="1" t="s">
        <v>49</v>
      </c>
      <c r="I9" s="1">
        <v>3</v>
      </c>
      <c r="J9" s="14" t="s">
        <v>59</v>
      </c>
    </row>
    <row r="10" spans="1:10">
      <c r="A10" s="29" t="s">
        <v>73</v>
      </c>
      <c r="B10" s="1" t="s">
        <v>5</v>
      </c>
      <c r="C10" s="6" t="s">
        <v>9</v>
      </c>
      <c r="D10" s="1" t="s">
        <v>12</v>
      </c>
      <c r="E10" s="3">
        <v>114340</v>
      </c>
      <c r="F10" s="10" t="s">
        <v>38</v>
      </c>
      <c r="G10" s="11">
        <v>17151</v>
      </c>
      <c r="H10" s="1" t="s">
        <v>50</v>
      </c>
      <c r="I10" s="1">
        <v>2.5</v>
      </c>
      <c r="J10" s="14" t="s">
        <v>59</v>
      </c>
    </row>
    <row r="11" spans="1:10">
      <c r="A11" s="29" t="s">
        <v>74</v>
      </c>
      <c r="B11" s="1" t="s">
        <v>5</v>
      </c>
      <c r="C11" s="6" t="s">
        <v>9</v>
      </c>
      <c r="D11" s="1" t="s">
        <v>12</v>
      </c>
      <c r="E11" s="2" t="s">
        <v>24</v>
      </c>
      <c r="F11" s="10" t="s">
        <v>38</v>
      </c>
      <c r="G11" s="11">
        <v>32183.7</v>
      </c>
      <c r="H11" s="1" t="s">
        <v>50</v>
      </c>
      <c r="I11" s="1">
        <v>2.5</v>
      </c>
      <c r="J11" s="14" t="s">
        <v>59</v>
      </c>
    </row>
    <row r="12" spans="1:10">
      <c r="A12" s="29" t="s">
        <v>75</v>
      </c>
      <c r="B12" s="1" t="s">
        <v>5</v>
      </c>
      <c r="C12" s="6" t="s">
        <v>9</v>
      </c>
      <c r="D12" s="1" t="s">
        <v>12</v>
      </c>
      <c r="E12" s="2" t="s">
        <v>25</v>
      </c>
      <c r="F12" s="10" t="s">
        <v>39</v>
      </c>
      <c r="G12" s="11">
        <v>11227</v>
      </c>
      <c r="H12" s="1" t="s">
        <v>49</v>
      </c>
      <c r="I12" s="1">
        <v>2.5</v>
      </c>
      <c r="J12" s="14" t="s">
        <v>59</v>
      </c>
    </row>
    <row r="13" spans="1:10" ht="15" customHeight="1">
      <c r="A13" s="29" t="s">
        <v>76</v>
      </c>
      <c r="B13" s="1" t="s">
        <v>5</v>
      </c>
      <c r="C13" s="6" t="s">
        <v>9</v>
      </c>
      <c r="D13" s="1" t="s">
        <v>13</v>
      </c>
      <c r="E13" s="2" t="s">
        <v>26</v>
      </c>
      <c r="F13" s="10" t="s">
        <v>40</v>
      </c>
      <c r="G13" s="11">
        <v>139027.5</v>
      </c>
      <c r="H13" s="1" t="s">
        <v>51</v>
      </c>
      <c r="I13" s="1">
        <v>2.5</v>
      </c>
      <c r="J13" s="14" t="s">
        <v>59</v>
      </c>
    </row>
    <row r="14" spans="1:10" ht="22.5" customHeight="1">
      <c r="A14" s="29" t="s">
        <v>77</v>
      </c>
      <c r="B14" s="1" t="s">
        <v>5</v>
      </c>
      <c r="C14" s="6" t="s">
        <v>9</v>
      </c>
      <c r="D14" s="1" t="s">
        <v>14</v>
      </c>
      <c r="E14" s="2" t="s">
        <v>27</v>
      </c>
      <c r="F14" s="10" t="s">
        <v>41</v>
      </c>
      <c r="G14" s="11">
        <v>74460</v>
      </c>
      <c r="H14" s="1" t="s">
        <v>43</v>
      </c>
      <c r="I14" s="1">
        <v>2.5</v>
      </c>
      <c r="J14" s="14" t="s">
        <v>59</v>
      </c>
    </row>
    <row r="15" spans="1:10">
      <c r="A15" s="29" t="s">
        <v>87</v>
      </c>
      <c r="B15" s="1" t="s">
        <v>5</v>
      </c>
      <c r="C15" s="6" t="s">
        <v>9</v>
      </c>
      <c r="D15" s="1" t="s">
        <v>12</v>
      </c>
      <c r="E15" s="2" t="s">
        <v>28</v>
      </c>
      <c r="F15" s="10" t="s">
        <v>42</v>
      </c>
      <c r="G15" s="11">
        <v>108633.60000000001</v>
      </c>
      <c r="H15" s="1" t="s">
        <v>46</v>
      </c>
      <c r="I15" s="1">
        <v>2.5</v>
      </c>
      <c r="J15" s="14" t="s">
        <v>59</v>
      </c>
    </row>
    <row r="16" spans="1:10">
      <c r="A16" s="29" t="s">
        <v>88</v>
      </c>
      <c r="B16" s="4" t="s">
        <v>0</v>
      </c>
      <c r="C16" s="7" t="s">
        <v>6</v>
      </c>
      <c r="D16" s="4" t="s">
        <v>7</v>
      </c>
      <c r="E16" s="20" t="s">
        <v>16</v>
      </c>
      <c r="F16" s="8" t="s">
        <v>29</v>
      </c>
      <c r="G16" s="12">
        <v>475534.42</v>
      </c>
      <c r="H16" s="4" t="s">
        <v>43</v>
      </c>
      <c r="I16" s="4" t="s">
        <v>52</v>
      </c>
      <c r="J16" s="13" t="s">
        <v>59</v>
      </c>
    </row>
    <row r="17" spans="1:10">
      <c r="A17" s="29" t="s">
        <v>78</v>
      </c>
      <c r="B17" s="1" t="s">
        <v>1</v>
      </c>
      <c r="C17" s="6" t="s">
        <v>6</v>
      </c>
      <c r="D17" s="1" t="s">
        <v>8</v>
      </c>
      <c r="E17" s="2" t="s">
        <v>17</v>
      </c>
      <c r="F17" s="9" t="s">
        <v>30</v>
      </c>
      <c r="G17" s="11">
        <v>1018544</v>
      </c>
      <c r="H17" s="1" t="s">
        <v>43</v>
      </c>
      <c r="I17" s="1" t="s">
        <v>53</v>
      </c>
      <c r="J17" s="14" t="s">
        <v>59</v>
      </c>
    </row>
    <row r="18" spans="1:10">
      <c r="A18" s="29" t="s">
        <v>79</v>
      </c>
      <c r="B18" s="1" t="s">
        <v>1</v>
      </c>
      <c r="C18" s="6" t="s">
        <v>6</v>
      </c>
      <c r="D18" s="1" t="s">
        <v>8</v>
      </c>
      <c r="E18" s="2" t="s">
        <v>18</v>
      </c>
      <c r="F18" s="9" t="s">
        <v>31</v>
      </c>
      <c r="G18" s="22">
        <v>2152800</v>
      </c>
      <c r="H18" s="1" t="s">
        <v>44</v>
      </c>
      <c r="I18" s="1" t="s">
        <v>54</v>
      </c>
      <c r="J18" s="14" t="s">
        <v>59</v>
      </c>
    </row>
    <row r="19" spans="1:10" ht="15" customHeight="1">
      <c r="A19" s="29" t="s">
        <v>80</v>
      </c>
      <c r="B19" s="1" t="s">
        <v>2</v>
      </c>
      <c r="C19" s="6" t="s">
        <v>6</v>
      </c>
      <c r="D19" s="1" t="s">
        <v>8</v>
      </c>
      <c r="E19" s="3">
        <v>5244534.5199999996</v>
      </c>
      <c r="F19" s="9" t="s">
        <v>32</v>
      </c>
      <c r="G19" s="11">
        <v>1373564.52</v>
      </c>
      <c r="H19" s="1" t="s">
        <v>43</v>
      </c>
      <c r="I19" s="1" t="s">
        <v>55</v>
      </c>
      <c r="J19" s="14" t="s">
        <v>59</v>
      </c>
    </row>
    <row r="20" spans="1:10" ht="15" customHeight="1">
      <c r="A20" s="29" t="s">
        <v>81</v>
      </c>
      <c r="B20" s="1" t="s">
        <v>2</v>
      </c>
      <c r="C20" s="6" t="s">
        <v>6</v>
      </c>
      <c r="D20" s="1" t="s">
        <v>8</v>
      </c>
      <c r="E20" s="2" t="s">
        <v>19</v>
      </c>
      <c r="F20" s="9" t="s">
        <v>33</v>
      </c>
      <c r="G20" s="11">
        <v>6360660</v>
      </c>
      <c r="H20" s="1" t="s">
        <v>45</v>
      </c>
      <c r="I20" s="1" t="s">
        <v>56</v>
      </c>
      <c r="J20" s="14" t="s">
        <v>59</v>
      </c>
    </row>
    <row r="21" spans="1:10" ht="15" customHeight="1">
      <c r="A21" s="29" t="s">
        <v>82</v>
      </c>
      <c r="B21" s="1" t="s">
        <v>2</v>
      </c>
      <c r="C21" s="6" t="s">
        <v>6</v>
      </c>
      <c r="D21" s="1" t="s">
        <v>8</v>
      </c>
      <c r="E21" s="3">
        <v>9148114.2200000007</v>
      </c>
      <c r="F21" s="9" t="s">
        <v>91</v>
      </c>
      <c r="G21" s="3">
        <v>8938000</v>
      </c>
      <c r="H21" s="1" t="s">
        <v>90</v>
      </c>
      <c r="I21" s="1" t="s">
        <v>89</v>
      </c>
      <c r="J21" s="14" t="s">
        <v>59</v>
      </c>
    </row>
    <row r="22" spans="1:10">
      <c r="A22" s="29" t="s">
        <v>83</v>
      </c>
      <c r="B22" s="1" t="s">
        <v>3</v>
      </c>
      <c r="C22" s="6" t="s">
        <v>6</v>
      </c>
      <c r="D22" s="1" t="s">
        <v>8</v>
      </c>
      <c r="E22" s="2" t="s">
        <v>20</v>
      </c>
      <c r="F22" s="9" t="s">
        <v>34</v>
      </c>
      <c r="G22" s="11">
        <v>2505800</v>
      </c>
      <c r="H22" s="1" t="s">
        <v>46</v>
      </c>
      <c r="I22" s="1" t="s">
        <v>57</v>
      </c>
      <c r="J22" s="14" t="s">
        <v>59</v>
      </c>
    </row>
    <row r="23" spans="1:10" ht="15.75" thickBot="1">
      <c r="A23" s="30" t="s">
        <v>84</v>
      </c>
      <c r="B23" s="31" t="s">
        <v>4</v>
      </c>
      <c r="C23" s="32" t="s">
        <v>6</v>
      </c>
      <c r="D23" s="31" t="s">
        <v>8</v>
      </c>
      <c r="E23" s="33" t="s">
        <v>21</v>
      </c>
      <c r="F23" s="34" t="s">
        <v>35</v>
      </c>
      <c r="G23" s="35">
        <v>4620000</v>
      </c>
      <c r="H23" s="31" t="s">
        <v>47</v>
      </c>
      <c r="I23" s="31" t="s">
        <v>58</v>
      </c>
      <c r="J23" s="36" t="s">
        <v>59</v>
      </c>
    </row>
    <row r="24" spans="1:10" ht="15.75" thickBot="1">
      <c r="A24" s="51" t="s">
        <v>95</v>
      </c>
      <c r="B24" s="52"/>
      <c r="C24" s="52"/>
      <c r="D24" s="52"/>
      <c r="E24" s="52"/>
      <c r="F24" s="52"/>
      <c r="G24" s="41">
        <f>SUM(G5:G23)</f>
        <v>28575197.280000001</v>
      </c>
      <c r="H24" s="19"/>
      <c r="I24" s="19"/>
      <c r="J24" s="19"/>
    </row>
    <row r="25" spans="1:10" ht="15.75" thickBot="1">
      <c r="A25" s="53" t="s">
        <v>86</v>
      </c>
      <c r="B25" s="54"/>
      <c r="C25" s="54"/>
      <c r="D25" s="54"/>
      <c r="E25" s="54"/>
      <c r="F25" s="54"/>
      <c r="G25" s="40">
        <v>749540.25</v>
      </c>
      <c r="H25" s="19"/>
      <c r="I25" s="19"/>
      <c r="J25" s="19"/>
    </row>
    <row r="26" spans="1:10" ht="15.75" thickBot="1">
      <c r="A26" s="55"/>
      <c r="B26" s="55"/>
      <c r="C26" s="55"/>
      <c r="D26" s="55"/>
      <c r="E26" s="55"/>
      <c r="F26" s="55"/>
      <c r="G26" s="21">
        <f>SUM(G24:G25)</f>
        <v>29324737.530000001</v>
      </c>
      <c r="H26" s="19"/>
      <c r="I26" s="19"/>
      <c r="J26" s="19"/>
    </row>
    <row r="27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>
      <c r="A28" s="19"/>
      <c r="B28" s="19"/>
      <c r="C28" s="19"/>
      <c r="D28" s="19"/>
      <c r="E28" s="19"/>
      <c r="F28" s="19"/>
      <c r="G28" s="19"/>
      <c r="H28" s="42"/>
      <c r="I28" s="19"/>
      <c r="J28" s="19"/>
    </row>
    <row r="29" spans="1:10">
      <c r="A29" s="19"/>
      <c r="B29" s="19"/>
      <c r="C29" s="19"/>
      <c r="D29" s="19"/>
      <c r="E29" s="19"/>
      <c r="F29" s="19"/>
      <c r="G29" s="19"/>
      <c r="H29" s="42"/>
      <c r="I29" s="19"/>
      <c r="J29" s="19"/>
    </row>
    <row r="30" spans="1:10">
      <c r="A30" s="19"/>
      <c r="B30" s="19"/>
      <c r="C30" s="19"/>
      <c r="D30" s="19"/>
      <c r="E30" s="19"/>
      <c r="F30" s="19"/>
      <c r="G30" s="19"/>
      <c r="H30" s="19"/>
      <c r="I30" s="19"/>
      <c r="J30" s="19"/>
    </row>
  </sheetData>
  <mergeCells count="3">
    <mergeCell ref="A24:F24"/>
    <mergeCell ref="A25:F25"/>
    <mergeCell ref="A26:F26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J23" sqref="J23"/>
    </sheetView>
  </sheetViews>
  <sheetFormatPr defaultRowHeight="15"/>
  <cols>
    <col min="1" max="1" width="4.7109375" customWidth="1"/>
    <col min="2" max="2" width="24.7109375" customWidth="1"/>
    <col min="3" max="3" width="11.7109375" customWidth="1"/>
    <col min="4" max="4" width="22.7109375" customWidth="1"/>
    <col min="5" max="5" width="15.7109375" customWidth="1"/>
    <col min="6" max="6" width="12.7109375" customWidth="1"/>
    <col min="7" max="7" width="15.7109375" customWidth="1"/>
    <col min="8" max="8" width="12.7109375" customWidth="1"/>
    <col min="9" max="9" width="11.7109375" customWidth="1"/>
    <col min="10" max="10" width="12.7109375" customWidth="1"/>
  </cols>
  <sheetData>
    <row r="2" spans="1:10">
      <c r="B2" s="5" t="s">
        <v>97</v>
      </c>
      <c r="C2" s="5"/>
      <c r="D2" s="5"/>
      <c r="E2" s="5"/>
      <c r="F2" s="5"/>
      <c r="G2" s="5"/>
    </row>
    <row r="3" spans="1:10" ht="15.75" thickBot="1"/>
    <row r="4" spans="1:10" ht="39" thickBot="1">
      <c r="A4" s="18" t="s">
        <v>15</v>
      </c>
      <c r="B4" s="16" t="s">
        <v>60</v>
      </c>
      <c r="C4" s="16" t="s">
        <v>61</v>
      </c>
      <c r="D4" s="16" t="s">
        <v>62</v>
      </c>
      <c r="E4" s="15" t="s">
        <v>63</v>
      </c>
      <c r="F4" s="16" t="s">
        <v>64</v>
      </c>
      <c r="G4" s="15" t="s">
        <v>85</v>
      </c>
      <c r="H4" s="16" t="s">
        <v>65</v>
      </c>
      <c r="I4" s="16" t="s">
        <v>66</v>
      </c>
      <c r="J4" s="17" t="s">
        <v>67</v>
      </c>
    </row>
    <row r="5" spans="1:10" ht="23.25" customHeight="1">
      <c r="A5" s="45" t="s">
        <v>68</v>
      </c>
      <c r="B5" s="46" t="s">
        <v>98</v>
      </c>
      <c r="C5" s="46" t="s">
        <v>9</v>
      </c>
      <c r="D5" s="46" t="s">
        <v>99</v>
      </c>
      <c r="E5" s="47">
        <v>2344090.42</v>
      </c>
      <c r="F5" s="46" t="s">
        <v>100</v>
      </c>
      <c r="G5" s="47">
        <v>2258882.42</v>
      </c>
      <c r="H5" s="46" t="s">
        <v>101</v>
      </c>
      <c r="I5" s="46">
        <v>1.5</v>
      </c>
      <c r="J5" s="46" t="s">
        <v>59</v>
      </c>
    </row>
    <row r="6" spans="1:10">
      <c r="A6" s="44" t="s">
        <v>69</v>
      </c>
      <c r="B6" s="1" t="s">
        <v>5</v>
      </c>
      <c r="C6" s="1" t="s">
        <v>9</v>
      </c>
      <c r="D6" s="1" t="s">
        <v>12</v>
      </c>
      <c r="E6" s="3">
        <v>181056</v>
      </c>
      <c r="F6" s="1" t="s">
        <v>42</v>
      </c>
      <c r="G6" s="48">
        <v>27158.400000000001</v>
      </c>
      <c r="H6" s="1" t="s">
        <v>46</v>
      </c>
      <c r="I6" s="1">
        <v>2.5</v>
      </c>
      <c r="J6" s="1" t="s">
        <v>59</v>
      </c>
    </row>
    <row r="7" spans="1:10">
      <c r="A7" s="44" t="s">
        <v>70</v>
      </c>
      <c r="B7" s="1" t="s">
        <v>5</v>
      </c>
      <c r="C7" s="1" t="s">
        <v>9</v>
      </c>
      <c r="D7" s="1" t="s">
        <v>102</v>
      </c>
      <c r="E7" s="3">
        <v>2170000</v>
      </c>
      <c r="F7" s="49" t="s">
        <v>103</v>
      </c>
      <c r="G7" s="3">
        <v>1798000</v>
      </c>
      <c r="H7" s="1" t="s">
        <v>90</v>
      </c>
      <c r="I7" s="1">
        <v>1.5</v>
      </c>
      <c r="J7" s="2" t="s">
        <v>59</v>
      </c>
    </row>
    <row r="8" spans="1:10">
      <c r="A8" s="44" t="s">
        <v>71</v>
      </c>
      <c r="B8" s="1" t="s">
        <v>5</v>
      </c>
      <c r="C8" s="1" t="s">
        <v>9</v>
      </c>
      <c r="D8" s="1" t="s">
        <v>102</v>
      </c>
      <c r="E8" s="3">
        <v>772632</v>
      </c>
      <c r="F8" s="49" t="s">
        <v>104</v>
      </c>
      <c r="G8" s="3">
        <v>734000.4</v>
      </c>
      <c r="H8" s="1" t="s">
        <v>90</v>
      </c>
      <c r="I8" s="1">
        <v>1.5</v>
      </c>
      <c r="J8" s="2" t="s">
        <v>59</v>
      </c>
    </row>
    <row r="9" spans="1:10">
      <c r="A9" s="44" t="s">
        <v>72</v>
      </c>
      <c r="B9" s="1" t="s">
        <v>1</v>
      </c>
      <c r="C9" s="1" t="s">
        <v>6</v>
      </c>
      <c r="D9" s="1" t="s">
        <v>8</v>
      </c>
      <c r="E9" s="3" t="s">
        <v>111</v>
      </c>
      <c r="F9" s="49" t="s">
        <v>31</v>
      </c>
      <c r="G9" s="48">
        <v>982800</v>
      </c>
      <c r="H9" s="1" t="s">
        <v>44</v>
      </c>
      <c r="I9" s="1" t="s">
        <v>54</v>
      </c>
      <c r="J9" s="1" t="s">
        <v>59</v>
      </c>
    </row>
    <row r="10" spans="1:10">
      <c r="A10" s="44" t="s">
        <v>73</v>
      </c>
      <c r="B10" s="1" t="s">
        <v>1</v>
      </c>
      <c r="C10" s="1" t="s">
        <v>6</v>
      </c>
      <c r="D10" s="1" t="s">
        <v>8</v>
      </c>
      <c r="E10" s="3">
        <v>7307663.0700000003</v>
      </c>
      <c r="F10" s="49" t="s">
        <v>105</v>
      </c>
      <c r="G10" s="48">
        <v>6003000</v>
      </c>
      <c r="H10" s="1" t="s">
        <v>106</v>
      </c>
      <c r="I10" s="1" t="s">
        <v>107</v>
      </c>
      <c r="J10" s="1" t="s">
        <v>59</v>
      </c>
    </row>
    <row r="11" spans="1:10">
      <c r="A11" s="44" t="s">
        <v>74</v>
      </c>
      <c r="B11" s="1" t="s">
        <v>1</v>
      </c>
      <c r="C11" s="1" t="s">
        <v>6</v>
      </c>
      <c r="D11" s="1" t="s">
        <v>8</v>
      </c>
      <c r="E11" s="3">
        <v>7866177.71</v>
      </c>
      <c r="F11" s="49" t="s">
        <v>108</v>
      </c>
      <c r="G11" s="48">
        <v>7581600</v>
      </c>
      <c r="H11" s="1" t="s">
        <v>109</v>
      </c>
      <c r="I11" s="1" t="s">
        <v>55</v>
      </c>
      <c r="J11" s="1" t="s">
        <v>59</v>
      </c>
    </row>
    <row r="12" spans="1:10" ht="15" customHeight="1">
      <c r="A12" s="44" t="s">
        <v>75</v>
      </c>
      <c r="B12" s="1" t="s">
        <v>2</v>
      </c>
      <c r="C12" s="1" t="s">
        <v>6</v>
      </c>
      <c r="D12" s="1" t="s">
        <v>8</v>
      </c>
      <c r="E12" s="3">
        <v>9213394.9700000007</v>
      </c>
      <c r="F12" s="49" t="s">
        <v>33</v>
      </c>
      <c r="G12" s="48">
        <v>3618994</v>
      </c>
      <c r="H12" s="1" t="s">
        <v>45</v>
      </c>
      <c r="I12" s="1" t="s">
        <v>56</v>
      </c>
      <c r="J12" s="1" t="s">
        <v>59</v>
      </c>
    </row>
    <row r="13" spans="1:10" ht="15" customHeight="1">
      <c r="A13" s="44" t="s">
        <v>76</v>
      </c>
      <c r="B13" s="1" t="s">
        <v>2</v>
      </c>
      <c r="C13" s="1" t="s">
        <v>6</v>
      </c>
      <c r="D13" s="1" t="s">
        <v>8</v>
      </c>
      <c r="E13" s="3">
        <v>9148114.2200000007</v>
      </c>
      <c r="F13" s="49" t="s">
        <v>91</v>
      </c>
      <c r="G13" s="48">
        <v>6213000</v>
      </c>
      <c r="H13" s="1" t="s">
        <v>90</v>
      </c>
      <c r="I13" s="1" t="s">
        <v>89</v>
      </c>
      <c r="J13" s="1" t="s">
        <v>59</v>
      </c>
    </row>
    <row r="14" spans="1:10">
      <c r="A14" s="44" t="s">
        <v>77</v>
      </c>
      <c r="B14" s="1" t="s">
        <v>3</v>
      </c>
      <c r="C14" s="1" t="s">
        <v>6</v>
      </c>
      <c r="D14" s="1" t="s">
        <v>8</v>
      </c>
      <c r="E14" s="3">
        <v>6190772.7800000003</v>
      </c>
      <c r="F14" s="49" t="s">
        <v>34</v>
      </c>
      <c r="G14" s="48">
        <v>663300</v>
      </c>
      <c r="H14" s="1" t="s">
        <v>46</v>
      </c>
      <c r="I14" s="1" t="s">
        <v>57</v>
      </c>
      <c r="J14" s="1" t="s">
        <v>59</v>
      </c>
    </row>
    <row r="15" spans="1:10">
      <c r="A15" s="44" t="s">
        <v>87</v>
      </c>
      <c r="B15" s="1" t="s">
        <v>4</v>
      </c>
      <c r="C15" s="1" t="s">
        <v>6</v>
      </c>
      <c r="D15" s="1" t="s">
        <v>8</v>
      </c>
      <c r="E15" s="3">
        <v>5551060.0499999998</v>
      </c>
      <c r="F15" s="49" t="s">
        <v>35</v>
      </c>
      <c r="G15" s="48">
        <v>2970000</v>
      </c>
      <c r="H15" s="1" t="s">
        <v>47</v>
      </c>
      <c r="I15" s="1" t="s">
        <v>58</v>
      </c>
      <c r="J15" s="1" t="s">
        <v>59</v>
      </c>
    </row>
    <row r="16" spans="1:10" ht="15.75" thickBot="1">
      <c r="A16" s="29" t="s">
        <v>88</v>
      </c>
      <c r="B16" s="4"/>
      <c r="C16" s="7"/>
      <c r="D16" s="4"/>
      <c r="E16" s="20"/>
      <c r="F16" s="8"/>
      <c r="G16" s="12"/>
      <c r="H16" s="4"/>
      <c r="I16" s="4"/>
      <c r="J16" s="13"/>
    </row>
    <row r="17" spans="1:10" ht="15.75" thickBot="1">
      <c r="A17" s="51" t="s">
        <v>110</v>
      </c>
      <c r="B17" s="52"/>
      <c r="C17" s="52"/>
      <c r="D17" s="52"/>
      <c r="E17" s="52"/>
      <c r="F17" s="52"/>
      <c r="G17" s="41">
        <f>SUM(G5:G15)</f>
        <v>32850735.219999999</v>
      </c>
      <c r="H17" s="19"/>
      <c r="I17" s="19"/>
      <c r="J17" s="19"/>
    </row>
    <row r="18" spans="1:10" ht="15.75" thickBot="1">
      <c r="A18" s="53" t="s">
        <v>86</v>
      </c>
      <c r="B18" s="54"/>
      <c r="C18" s="54"/>
      <c r="D18" s="54"/>
      <c r="E18" s="54"/>
      <c r="F18" s="54"/>
      <c r="G18" s="40">
        <v>749540.25</v>
      </c>
      <c r="H18" s="19"/>
      <c r="I18" s="19"/>
      <c r="J18" s="19"/>
    </row>
    <row r="19" spans="1:10" ht="15.75" thickBot="1">
      <c r="A19" s="55"/>
      <c r="B19" s="55"/>
      <c r="C19" s="55"/>
      <c r="D19" s="55"/>
      <c r="E19" s="55"/>
      <c r="F19" s="55"/>
      <c r="G19" s="21">
        <f>SUM(G17:G18)</f>
        <v>33600275.469999999</v>
      </c>
      <c r="H19" s="19"/>
      <c r="J19" s="19"/>
    </row>
    <row r="20" spans="1:10">
      <c r="A20" s="50"/>
      <c r="B20" s="19"/>
      <c r="C20" s="19"/>
      <c r="D20" s="19"/>
      <c r="E20" s="19"/>
      <c r="F20" s="19"/>
      <c r="G20" s="19"/>
      <c r="H20" s="19"/>
      <c r="I20" s="19"/>
      <c r="J20" s="19"/>
    </row>
    <row r="21" spans="1:10">
      <c r="A21" s="50"/>
      <c r="B21" s="19"/>
      <c r="C21" s="19"/>
      <c r="D21" s="19"/>
      <c r="E21" s="19"/>
      <c r="F21" s="19"/>
      <c r="G21" s="42">
        <f>SUM(G16:G16)</f>
        <v>0</v>
      </c>
      <c r="H21" s="19"/>
      <c r="I21" s="19"/>
      <c r="J21" s="19"/>
    </row>
    <row r="22" spans="1:10">
      <c r="G22" s="43">
        <f>SUM(G5:G15,G18)</f>
        <v>33600275.469999999</v>
      </c>
    </row>
  </sheetData>
  <mergeCells count="3">
    <mergeCell ref="A17:F17"/>
    <mergeCell ref="A18:F18"/>
    <mergeCell ref="A19:F19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Arkusz2!Obszar_wydruku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prygiel</cp:lastModifiedBy>
  <cp:lastPrinted>2019-04-02T07:13:19Z</cp:lastPrinted>
  <dcterms:created xsi:type="dcterms:W3CDTF">2018-08-29T05:54:31Z</dcterms:created>
  <dcterms:modified xsi:type="dcterms:W3CDTF">2021-04-13T09:04:14Z</dcterms:modified>
</cp:coreProperties>
</file>