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3520" windowHeight="9975"/>
  </bookViews>
  <sheets>
    <sheet name="Przedsiębiorstwo Komunalne" sheetId="2" r:id="rId1"/>
    <sheet name="Gmina Wieluń" sheetId="5" r:id="rId2"/>
    <sheet name="Wspólnoty Mieszkaniowe" sheetId="3" r:id="rId3"/>
    <sheet name="TBS" sheetId="4" r:id="rId4"/>
    <sheet name="Arkusz1" sheetId="6" r:id="rId5"/>
  </sheets>
  <calcPr calcId="125725"/>
</workbook>
</file>

<file path=xl/calcChain.xml><?xml version="1.0" encoding="utf-8"?>
<calcChain xmlns="http://schemas.openxmlformats.org/spreadsheetml/2006/main">
  <c r="T11" i="4"/>
  <c r="U11"/>
  <c r="V11"/>
  <c r="S11"/>
  <c r="R12"/>
  <c r="S12"/>
  <c r="W73" i="2"/>
  <c r="W72"/>
  <c r="W71"/>
  <c r="W70"/>
  <c r="W69"/>
  <c r="W68"/>
  <c r="W67"/>
  <c r="W74" s="1"/>
  <c r="R75" i="3"/>
  <c r="V74"/>
  <c r="U74"/>
  <c r="T74"/>
  <c r="S74"/>
  <c r="V73"/>
  <c r="V75" s="1"/>
  <c r="U73"/>
  <c r="U75" s="1"/>
  <c r="T73"/>
  <c r="T75" s="1"/>
  <c r="S73"/>
  <c r="S75" s="1"/>
  <c r="R53" i="5"/>
  <c r="V52"/>
  <c r="U52"/>
  <c r="T52"/>
  <c r="S52"/>
  <c r="V51"/>
  <c r="U51"/>
  <c r="T51"/>
  <c r="S51"/>
  <c r="V50"/>
  <c r="V53" s="1"/>
  <c r="U50"/>
  <c r="U53" s="1"/>
  <c r="T50"/>
  <c r="T53" s="1"/>
  <c r="S50"/>
  <c r="S53" s="1"/>
  <c r="R74" i="2"/>
  <c r="V73"/>
  <c r="U73"/>
  <c r="T73"/>
  <c r="S73"/>
  <c r="V72"/>
  <c r="U72"/>
  <c r="T72"/>
  <c r="S72"/>
  <c r="V71"/>
  <c r="U71"/>
  <c r="T71"/>
  <c r="S71"/>
  <c r="V70"/>
  <c r="U70"/>
  <c r="T70"/>
  <c r="S70"/>
  <c r="V69"/>
  <c r="U69"/>
  <c r="T69"/>
  <c r="S69"/>
  <c r="V68"/>
  <c r="U68"/>
  <c r="T68"/>
  <c r="S68"/>
  <c r="V67"/>
  <c r="V74" s="1"/>
  <c r="U67"/>
  <c r="U74" s="1"/>
  <c r="T67"/>
  <c r="T74" s="1"/>
  <c r="S67"/>
  <c r="S74" s="1"/>
  <c r="T5" i="4"/>
  <c r="T6"/>
  <c r="T12" s="1"/>
  <c r="T7"/>
  <c r="T4"/>
  <c r="V5" i="3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V4"/>
  <c r="U4"/>
  <c r="T4"/>
  <c r="V5" i="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V4"/>
  <c r="U4"/>
  <c r="T4"/>
  <c r="V5" i="2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V4"/>
  <c r="U4"/>
  <c r="T4"/>
  <c r="V7" i="4"/>
  <c r="U7"/>
  <c r="W7" s="1"/>
  <c r="V6"/>
  <c r="V12" s="1"/>
  <c r="U6"/>
  <c r="W6" s="1"/>
  <c r="V5"/>
  <c r="U5"/>
  <c r="W5" s="1"/>
  <c r="V4"/>
  <c r="U4"/>
  <c r="W4" s="1"/>
  <c r="W68" i="3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45" i="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62" i="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U12" i="4" l="1"/>
</calcChain>
</file>

<file path=xl/sharedStrings.xml><?xml version="1.0" encoding="utf-8"?>
<sst xmlns="http://schemas.openxmlformats.org/spreadsheetml/2006/main" count="2197" uniqueCount="536">
  <si>
    <t>Przedsiębiorstwo Komunalne Sp. z o.o. w Wieluniu</t>
  </si>
  <si>
    <t>Wieluń</t>
  </si>
  <si>
    <t xml:space="preserve">ul. Zamehofa </t>
  </si>
  <si>
    <t>98-300</t>
  </si>
  <si>
    <t>Błońska</t>
  </si>
  <si>
    <t>B23</t>
  </si>
  <si>
    <t>Ujęcie wody nr 2, Częstochowska 84</t>
  </si>
  <si>
    <t xml:space="preserve">Częstochowska </t>
  </si>
  <si>
    <t>Składowisko odpadów komunalnych, Ruda</t>
  </si>
  <si>
    <t>Ruda</t>
  </si>
  <si>
    <t>B21</t>
  </si>
  <si>
    <t>B11</t>
  </si>
  <si>
    <t>Ujęcie Wody nr 3, ul.Jagiełły 3</t>
  </si>
  <si>
    <t>ul. Jagiełły</t>
  </si>
  <si>
    <t>C21</t>
  </si>
  <si>
    <t>Hydrofornia, Os.Stare Sady 46a</t>
  </si>
  <si>
    <t>os. Stare Sady</t>
  </si>
  <si>
    <t>46a</t>
  </si>
  <si>
    <t>Ujęcie Wody nr 1, ul.Piłsudskiego 1</t>
  </si>
  <si>
    <t>Piłsudskiego</t>
  </si>
  <si>
    <t>Ujęcie Wody nr 4, Ruda, ul.Św. Wojciecha 4</t>
  </si>
  <si>
    <t>C23</t>
  </si>
  <si>
    <t>Przepompownia Kanalizacji Turów 9</t>
  </si>
  <si>
    <t>Turów</t>
  </si>
  <si>
    <t>C11</t>
  </si>
  <si>
    <t>Warsztaty, Wieluń, ul.Zamenhofa 17</t>
  </si>
  <si>
    <t>ul. Zamehofa</t>
  </si>
  <si>
    <t>Budynek administracyjny, Wieluń, ul.Zamenhofa 17</t>
  </si>
  <si>
    <t>ul. Piłsudskiego</t>
  </si>
  <si>
    <t xml:space="preserve">98-300 </t>
  </si>
  <si>
    <t>Ośrodek Wypoczynkowy - Kamion</t>
  </si>
  <si>
    <t>Kamion</t>
  </si>
  <si>
    <t>98-324</t>
  </si>
  <si>
    <t>Wierzchlas</t>
  </si>
  <si>
    <t>Przepompownia ścieków - Gaszyn, ul. Cicha</t>
  </si>
  <si>
    <t>Gaszyn</t>
  </si>
  <si>
    <t>ul. Cicha</t>
  </si>
  <si>
    <t>Przepompownia ścieków - Gaszyn, ul. Harcerska</t>
  </si>
  <si>
    <t>ul. Harcerska</t>
  </si>
  <si>
    <t>Przepompownia ścieków, Dąbrowa, ul.Wrocławska</t>
  </si>
  <si>
    <t>Dąbrowa</t>
  </si>
  <si>
    <t>ul. Wrocławska</t>
  </si>
  <si>
    <t>Przepompownia ścieków - Gaszyn, ul. Opolska</t>
  </si>
  <si>
    <t>ul. Opolska</t>
  </si>
  <si>
    <t>Kurów</t>
  </si>
  <si>
    <t>ul. Łąkowa</t>
  </si>
  <si>
    <t>Przepompowinia ścieków - Zwiechy</t>
  </si>
  <si>
    <t>Zwiechy</t>
  </si>
  <si>
    <t>Przepompownia ścieków, Wieluń, ul.Powstańców 1863r.</t>
  </si>
  <si>
    <t>ul.Powstańców 1863r.</t>
  </si>
  <si>
    <t>ul.Łąkowa</t>
  </si>
  <si>
    <t>Przepompownia ścieków - Kurów, ul. Strażacka</t>
  </si>
  <si>
    <t>ul. Strażacka</t>
  </si>
  <si>
    <t>Przepompownia ścieków - Kurów, ul. Polna</t>
  </si>
  <si>
    <t>ul. Polna</t>
  </si>
  <si>
    <t>Przepompownia ścieków - Wieluń, ul. P.O.W.</t>
  </si>
  <si>
    <t>ul. P.O.W.</t>
  </si>
  <si>
    <t>Przepompownia ścieków - Wieluń, ul. Olchowa</t>
  </si>
  <si>
    <t>ul. Olchowa</t>
  </si>
  <si>
    <t>Przepompownia ścieków - Kadłub</t>
  </si>
  <si>
    <t>Kadłub</t>
  </si>
  <si>
    <t>Przepompownia ścieków - Wieluń, ul. Zawadzkiego</t>
  </si>
  <si>
    <t>ul. Zawadzkiego</t>
  </si>
  <si>
    <t>Przepompownia ścieków - Wieluń, ul. Długosza</t>
  </si>
  <si>
    <t>ul. Długosza</t>
  </si>
  <si>
    <t>Przepompownia ścieków - Wieluń, ul. Dębowa</t>
  </si>
  <si>
    <t>ul. Dębowa</t>
  </si>
  <si>
    <t>Przepompownia ścieków - Ruda, ul. 18-go Stycznia</t>
  </si>
  <si>
    <t>ul. 18-go Stycznia</t>
  </si>
  <si>
    <t>Przepompownia ścieków - Ruda ul. Długa</t>
  </si>
  <si>
    <t>ul. Długa</t>
  </si>
  <si>
    <t>Przepompownia ścieków - Ruda, ul. Rudzka</t>
  </si>
  <si>
    <t>ul. Rudzka</t>
  </si>
  <si>
    <t>Przepompownia ścieków - Wieluńul. 18-go Stycznia 17</t>
  </si>
  <si>
    <t>Przepompownia ścieków - Ruda, ul. św. Wojciecha</t>
  </si>
  <si>
    <t>ul. Św. Wojciecha</t>
  </si>
  <si>
    <t>Przepompownia ścieków - Ruda, ul. Floriańska</t>
  </si>
  <si>
    <t>ul. Floriańska</t>
  </si>
  <si>
    <t>Przepompownia ścieków - Wieluń, ul. Poprzeczna</t>
  </si>
  <si>
    <t>ul. Poprzeczna</t>
  </si>
  <si>
    <t>Przepompownia ścieków - Wieluń, os. Kościuszki II</t>
  </si>
  <si>
    <t>ul. Kościuszki</t>
  </si>
  <si>
    <t>Hydrofornia Kontenerowa - Nowy Świat 2/3</t>
  </si>
  <si>
    <t>Nowy Świat</t>
  </si>
  <si>
    <t>Przepompownia ścieków - Dąbrowa, ul. Pszenna</t>
  </si>
  <si>
    <t>ul. Pszenna</t>
  </si>
  <si>
    <t>Przepompownia ścieków - Wieluń, ul. Rymarkiewicz</t>
  </si>
  <si>
    <t>ul. Rymarkiewicz</t>
  </si>
  <si>
    <t>Przepompownia ścieków - Bieniądzice</t>
  </si>
  <si>
    <t>Bieniądzice</t>
  </si>
  <si>
    <t>Przepompownia ścieków - Wieluń, ul. Powstańców Wielkopolskich</t>
  </si>
  <si>
    <t>ul. Powstańców Wielkopolskich</t>
  </si>
  <si>
    <t>Przepompownia ścieków - Dąbrowa, ul. Grabowa</t>
  </si>
  <si>
    <t>ul. Grabowa</t>
  </si>
  <si>
    <t>Gmina Wieluń, reprezentowana przez P.K. Sp. z o.o. w Wieluniu</t>
  </si>
  <si>
    <t>Pl. Kazimierza Wielkiego</t>
  </si>
  <si>
    <t>Wieluń, ul. Kilińskiego 23 - lokal użytkowy</t>
  </si>
  <si>
    <t>ul. Kilińskiego</t>
  </si>
  <si>
    <t>Wieluń, ul. Palestrancka 5 - oświetlenie klatki schodowej</t>
  </si>
  <si>
    <t>ul. Palestrancka</t>
  </si>
  <si>
    <t>G11</t>
  </si>
  <si>
    <t>Wieluń, ul. Skłodowskiej 12 - oświetlenie klatki schodowej</t>
  </si>
  <si>
    <t>ul. Skłodowskiej</t>
  </si>
  <si>
    <t>Wieluń, ul. Częstochowska 23 - oświetlenie klatki schodowej</t>
  </si>
  <si>
    <t>ul. Częstochowska</t>
  </si>
  <si>
    <t>Wieluń, ul. Warszawska 29 - lokal użytkowy</t>
  </si>
  <si>
    <t>ul. Warszawska</t>
  </si>
  <si>
    <t>Gaszyn, ul. Graniczna 24/1</t>
  </si>
  <si>
    <t>ul. Graniczna</t>
  </si>
  <si>
    <t>24/1</t>
  </si>
  <si>
    <t>Gaszyn, ul. Graniczna 24/2</t>
  </si>
  <si>
    <t>24/2</t>
  </si>
  <si>
    <t>Wieluń, ul. Popiełuszki 64 - garaże</t>
  </si>
  <si>
    <t>ul. Popiełuszki</t>
  </si>
  <si>
    <t>Wieluń, ul. Częstochowska 19 - ośw. klatki schodowej</t>
  </si>
  <si>
    <t>Wieluń, ul. P.O.W.46/2- oswietlenie zewnętrzne</t>
  </si>
  <si>
    <t>P.O.W.</t>
  </si>
  <si>
    <t>46/2</t>
  </si>
  <si>
    <t>Wieluń, ul. Królewska 1 - ośw. klatki schodowej</t>
  </si>
  <si>
    <t>Wielun</t>
  </si>
  <si>
    <t>ul. Królewska</t>
  </si>
  <si>
    <t>G12</t>
  </si>
  <si>
    <t>Wieluń, ul. Krak. Przedmieście 17</t>
  </si>
  <si>
    <t>ul. Krak. Przedmieście</t>
  </si>
  <si>
    <t>Wieluń, ul. Krak. Przedmieście 2</t>
  </si>
  <si>
    <t>Wieluń, ul. P.O.W. 46/1 - oświetlenie zewnętrzne</t>
  </si>
  <si>
    <t>46/1</t>
  </si>
  <si>
    <t>Wieluń, ul. P.O.W. 46/3- oświetlenie zewnętrzne</t>
  </si>
  <si>
    <t>46/3</t>
  </si>
  <si>
    <t>Ośrodek Zdrowia, Kurów ul. Wieluńska 9 - oświetlenie klatki schodowej</t>
  </si>
  <si>
    <t>ul. Wieluńska</t>
  </si>
  <si>
    <t>Wieluń, ul. Reformacka 3 - oświetlenie klatki schodowej</t>
  </si>
  <si>
    <t>ul. Reformacka</t>
  </si>
  <si>
    <t>os. Wyszyńskiego</t>
  </si>
  <si>
    <t xml:space="preserve">G11 </t>
  </si>
  <si>
    <t>Wieluń, ul. Krak. Przedmieście 18 - ośw. klatki schodowej</t>
  </si>
  <si>
    <t>Krak. Przedmieście</t>
  </si>
  <si>
    <t>Wieluń, ul. Młodzieżowa 19/3 - oświetlenie klatki schodowej</t>
  </si>
  <si>
    <t>Młodzieżowa</t>
  </si>
  <si>
    <t>19/3</t>
  </si>
  <si>
    <t>Wieluń, ul. Młodzieżowa 19/1 - oświetlenie klatki schodowej</t>
  </si>
  <si>
    <t>19/1</t>
  </si>
  <si>
    <t>Wieluń, ul. Młodzieżowa 19/2 - oświetlenie klatki schodowej</t>
  </si>
  <si>
    <t>19/2</t>
  </si>
  <si>
    <t>Wieluń, ul. Skłodowskiej 11/9 - pom. socjalne</t>
  </si>
  <si>
    <t>11/9</t>
  </si>
  <si>
    <t>Wieluń, ul. Skłodowskiej 2 - oświetlenie klatki schodowej</t>
  </si>
  <si>
    <t>Wieluń, ul. Skłodowskiej 10 - oświetlenie klatki schodowej</t>
  </si>
  <si>
    <t>Wieluń, ul. Skłodowskiej 6 - oświetlenie klatki schodowej</t>
  </si>
  <si>
    <t>Wieluń, ul. Roosevelta 3- ośw. klatki schodowej</t>
  </si>
  <si>
    <t>ul. Roosevelta</t>
  </si>
  <si>
    <t>Wieluń , ul. Śląska 12 - ośw. klatki schodowej</t>
  </si>
  <si>
    <t>ul. Śląska</t>
  </si>
  <si>
    <t>Wieluń, ul. P.O.W.11 - ośw. klatki schodowej</t>
  </si>
  <si>
    <t>Wieluń, ul. Kaliska 19, garaże</t>
  </si>
  <si>
    <t>ul. Kaliska</t>
  </si>
  <si>
    <t>Wieluń, ul. Św. Barbary 51 - ośw. klatki schodowej</t>
  </si>
  <si>
    <t>ul. Św. Barbary</t>
  </si>
  <si>
    <t>Wieluń, ul. Zamehofa 15, ośw. klatki schodowej</t>
  </si>
  <si>
    <t>Wieluń, ul. Częstochowska 34 - ośw. klatki schodowej</t>
  </si>
  <si>
    <t>Wieluń, ul. Warszawska 29a - ośw. klatki schodowej</t>
  </si>
  <si>
    <t>29a</t>
  </si>
  <si>
    <t>Wieluń, ul. Roosevelta 1 - ośw. klatki schodowej</t>
  </si>
  <si>
    <t>Wieluń, ul. Narutowicza 9 - ośw. klatek schodowych</t>
  </si>
  <si>
    <t>ul. Narutowicza</t>
  </si>
  <si>
    <t>Wieluń, ul. Okólna 7 - ośw. klatki schodowej</t>
  </si>
  <si>
    <t xml:space="preserve">Wieluń </t>
  </si>
  <si>
    <t>ul. Okólna</t>
  </si>
  <si>
    <t>Wieluń, ul. Paderewskiego 6 - ośw. klatki schodowej</t>
  </si>
  <si>
    <t>ul. Paderewskiego</t>
  </si>
  <si>
    <t>Wspólnota Mieszkaniowa "Paderewskiego 5-7"</t>
  </si>
  <si>
    <t>Wspólnota Mieszkaniowa "M.C.Skłodowskiej 14"</t>
  </si>
  <si>
    <t>Wspólnota Mieszkaniowa "M.C.Skłodowskiej 8"</t>
  </si>
  <si>
    <t>Wspólnota Mieszkaniowa "M.C.Skłodowskiej 17"</t>
  </si>
  <si>
    <t>Wspólnota Mieszkaniowa "M.C.Skłodowskiej 3-5"</t>
  </si>
  <si>
    <t>Wspólnota Mieszkaniowa "M.C.Skłodowskiej 7-9"</t>
  </si>
  <si>
    <t>Wspólnota Mieszkaniowa  "Św. Barbary 41", reprezentowana przez P.K. Sp. z o.o. w Wieluniu</t>
  </si>
  <si>
    <t>Wspólnota Mieszkaniowa "Św. Barbary 41"</t>
  </si>
  <si>
    <t>ul. św. Barbary</t>
  </si>
  <si>
    <t>Wspólnota Mieszkaniowa "3 Maja 11"</t>
  </si>
  <si>
    <t>ul. 3 Maja</t>
  </si>
  <si>
    <t>Wspólnota Mieszkaniowa "Roosevelta 21"</t>
  </si>
  <si>
    <t>Wspólnota Mieszkaniowa "Paderewskiego 18-20", reprezentowana przez P.K. Sp. z o.o. w Wieluniu</t>
  </si>
  <si>
    <t>Wspólnota Mieszkaniowa "Paderewskiego 18-20"</t>
  </si>
  <si>
    <t>Wspólnota Mieszkaniowa "Paderewskiego 17-19"</t>
  </si>
  <si>
    <t>Wspólnota Mieszkaniowa "Paderewskiego 9-11"</t>
  </si>
  <si>
    <t>Wspólnota Mieszkaniowa "Wojska Polskiego nr 2", reprezentowana przez P.K. Sp. z o.o. w Wieluniu</t>
  </si>
  <si>
    <t>Wspólnota Mieszkaniowa "Wojska Polskiego nr 2"</t>
  </si>
  <si>
    <t>os. Wojska Polskiego</t>
  </si>
  <si>
    <t>Wspólnota Mieszkaniowa "Różana 3" w Wieluniu, reprezentowana przez P.K. Sp. z o.o. w Wieluniu</t>
  </si>
  <si>
    <t>Wspólnota Mieszkanowa "Różana 3"</t>
  </si>
  <si>
    <t>ul. Różana</t>
  </si>
  <si>
    <t>Wspólnota Mieszkaniowa "Okólna 6" w Wieluniu, reprezentowana przez P.K. Sp. z o.o. w Wieluniu</t>
  </si>
  <si>
    <t>Wspónota Mieszkaniowa "Okólna 6"</t>
  </si>
  <si>
    <t>Wspólnota Mieszkaniowa "Okólna 4" w Wieluniu, reprezentowana przez P.K. Sp. z o.o. w Wieluniu</t>
  </si>
  <si>
    <t>Wspónota Mieszkaniowa "Okólna 4"</t>
  </si>
  <si>
    <t>Wspólnota Mieszkaniowa "Okólna 2" w Wieluniu, reprezentowana przez P.K. Sp. z o.o. w Wieluniu</t>
  </si>
  <si>
    <t>Wspónota Mieszkaniowa "Okólna 2"</t>
  </si>
  <si>
    <t>ul. Moniuszki</t>
  </si>
  <si>
    <t>Wspólnota Mieszkaniowa "M.C.Skłodowskiej 16"</t>
  </si>
  <si>
    <t>Wspólnota Mieszkaniowa "Os. Wojska Polskiego 6"</t>
  </si>
  <si>
    <t>Wspólnota Mieszkaniowa "Os. Wojska Polskiego 5"</t>
  </si>
  <si>
    <t>Wspólnota Mieszkaniowa "Os. Wojska Polskiego 4"</t>
  </si>
  <si>
    <t>Wspólnota Mieszkaniowa "Os. Wojska Polskiego 3"</t>
  </si>
  <si>
    <t>Wspólnota Mieszkaniowa "Os. Wojska Polskiego 1"</t>
  </si>
  <si>
    <t>Wspólnota Mieszkaniowa "Stodolniana 5", reprezentowana przez P.K. Sp. z o.o. w Wieluniu</t>
  </si>
  <si>
    <t>Wspólnota Mieszkaniowa "Stodolniana 5"</t>
  </si>
  <si>
    <t>ul. Stodolniana</t>
  </si>
  <si>
    <t>Wspólnota Mieszkaniowa "Stodolniana 35-4", reprezentowana przez P.K. Sp. z o.o. w Wieluniu</t>
  </si>
  <si>
    <t>Wspólnota Mieszkaniowa "Stodolniana 35-4"</t>
  </si>
  <si>
    <t>35-4</t>
  </si>
  <si>
    <t>Wspólnota Mieszkaniowa "Stodolniana 35-3"</t>
  </si>
  <si>
    <t>35-3</t>
  </si>
  <si>
    <t>Wspólnota Mieszkaniowa "Stodolniana 35/2"</t>
  </si>
  <si>
    <t>35/2</t>
  </si>
  <si>
    <t>Wspólnota Mieszkaniowa "Stodolniana 35"</t>
  </si>
  <si>
    <t>Wspólnota Mieszkaniowa "Fabryczna 45"</t>
  </si>
  <si>
    <t>ul. Fabryczna</t>
  </si>
  <si>
    <t>Wspólnota Mieszkaniowa "Sieradzka 41", reprezentowana przez P.K. Sp. z o.o. w Wieluniu</t>
  </si>
  <si>
    <t>Wspólnota Mieszkaniowa "Sieradzka 41"</t>
  </si>
  <si>
    <t>ul. Sieradzka</t>
  </si>
  <si>
    <t>Wspólnota Mieszkaniowa "Warszawska 29", reprezentowana przez P.K. Sp. z o.o. w Wieluniu</t>
  </si>
  <si>
    <t>Wspólnota Mieszkaniowa "Warszawska 29"</t>
  </si>
  <si>
    <t>Wspólnota Mieszkaniowa "M.C.Skłodowskiej 13", reprezentowana przez P.K. Sp. z o.o. w Wieluniu</t>
  </si>
  <si>
    <t>Wspólnota Mieszkaniowa "M.C.Skłodowskiej 13"</t>
  </si>
  <si>
    <t>Wspólnota Mieszkaniowa "Stodolniana 35-8"</t>
  </si>
  <si>
    <t>35-8</t>
  </si>
  <si>
    <t>Wspólnota Mieszkaniowa "Stodolniana 35-7"</t>
  </si>
  <si>
    <t>35-7</t>
  </si>
  <si>
    <t>Wspólnota Mieszkaniowa "Stodolniana 35-6", reprezentowana przez P.K. Sp. z o.o. w Wieluniu</t>
  </si>
  <si>
    <t>Wspólnota Mieszkaniowa "Stodolniana 35-6"</t>
  </si>
  <si>
    <t>35-6</t>
  </si>
  <si>
    <t>Wspólnota Mieszkaniowa ul. Popiełuszki 64</t>
  </si>
  <si>
    <t>Wspólnota Mieszkaniowa os. Stare Sady 24</t>
  </si>
  <si>
    <t>Wspólnota Mieszkaniowa os. Stare Sady 12</t>
  </si>
  <si>
    <t>Wspólnota Mieszkaniowa "Królewska 1"</t>
  </si>
  <si>
    <t>Wspólnota Mieszkanowa ul. M.C. Skłodowskiej 11</t>
  </si>
  <si>
    <t>Skłodowskiej</t>
  </si>
  <si>
    <t>Wspólnota Mieszkaniowa Zawadzkiego 6</t>
  </si>
  <si>
    <t>Wspólnota Mieszkanowa "Ewangelicka 1"</t>
  </si>
  <si>
    <t>ul. Ewangelicka</t>
  </si>
  <si>
    <t>Wspólnota Mieszkaniowa "Narutowicza 3"</t>
  </si>
  <si>
    <t>Wspólnota Mieszkaniowa ul. Długosza 30-32</t>
  </si>
  <si>
    <t>30-32</t>
  </si>
  <si>
    <t>Wspólnota Mieszkaniowa ul.Długosza 1 w Wieluniu, reprezentowana przez P.K. Sp. z o.o. w Wieluniu</t>
  </si>
  <si>
    <t>Wspólnota Mieszkaniowa ul. Długosza 1</t>
  </si>
  <si>
    <t>Wspólnota Mieszkaniowa "Targowa 7" w Wieluniu, reprezentowana przez P.K. Sp. z o.o. W Wieluniu</t>
  </si>
  <si>
    <t>Wspólnota Mieszkaniowa "Targowa 7"</t>
  </si>
  <si>
    <t>ul. Targowa</t>
  </si>
  <si>
    <t>Wspólnota Mieszkaniowa "Krakowskie Przedmieście 6" w Wieluniu, reprezentowana przez P.K. Sp. z o.o. w Wieluniu</t>
  </si>
  <si>
    <t>Wspólnota Mieszkanowa "Krakowskie Przedmieście 6"</t>
  </si>
  <si>
    <t>Wspólnota Mieszkaniowa "Sieradzka 36", reprezentowana przez P.K. Sp. z o.o. w Wieluniu</t>
  </si>
  <si>
    <t>Wspólnota Mieszkaniowa "Sieradzka 36"</t>
  </si>
  <si>
    <t>Wspólnota Mieszkaniowa "Paderewskiego 1-3"</t>
  </si>
  <si>
    <t>ul. Pederewskiego</t>
  </si>
  <si>
    <t>Wspólnota Mieszkaniowa "Paderewskiego 12", reprezentowana przez P.K. Sp. z o.o. w Wieluniu</t>
  </si>
  <si>
    <t>Wspólnota Mieszkaniowa "Paderewskiego 12"</t>
  </si>
  <si>
    <t>Wspólnota Mieszkaniowa ul.P.O.W. 14 w Wieluniu, reprezentowana przez P.K. Sp. z o.o. w Wieluniu</t>
  </si>
  <si>
    <t>Wspólnota Mieszkaniowa ul. P.O.W. 14</t>
  </si>
  <si>
    <t>Wieluńskie Towarzystwo Budownictwa Społecznego, ul. Sadowa 34</t>
  </si>
  <si>
    <t>ul. Sadowa</t>
  </si>
  <si>
    <t>Wieluńskie Towarzystwo Budownictwa Społecznego, ul. Sadowa 36</t>
  </si>
  <si>
    <t>Poczta</t>
  </si>
  <si>
    <t>Ulica</t>
  </si>
  <si>
    <t>Nazwa</t>
  </si>
  <si>
    <t>Moc umowna</t>
  </si>
  <si>
    <t>NIP</t>
  </si>
  <si>
    <t>Grupa trayfowa</t>
  </si>
  <si>
    <t>I strefa</t>
  </si>
  <si>
    <t>II strefa</t>
  </si>
  <si>
    <t>Łącznie</t>
  </si>
  <si>
    <t>Miejscowość</t>
  </si>
  <si>
    <t>Nr domu</t>
  </si>
  <si>
    <t>Nr lokalu</t>
  </si>
  <si>
    <t>Kod pocztowy</t>
  </si>
  <si>
    <t>Dane Odbiorcy</t>
  </si>
  <si>
    <t>Dane Punktu poboru energii</t>
  </si>
  <si>
    <t>L.p.</t>
  </si>
  <si>
    <t>Św. Wojciecha</t>
  </si>
  <si>
    <t>Przepompownia ścieków - Widoradz</t>
  </si>
  <si>
    <t>Widoradz</t>
  </si>
  <si>
    <t>nr działki 38</t>
  </si>
  <si>
    <t>nr działki 194</t>
  </si>
  <si>
    <t>nr działki 70</t>
  </si>
  <si>
    <t>nr działki 95</t>
  </si>
  <si>
    <t>III strefa</t>
  </si>
  <si>
    <t>Tłocznia ścieków PP1 - Małyszyn</t>
  </si>
  <si>
    <t>Małyszyn</t>
  </si>
  <si>
    <t>nr działki 145</t>
  </si>
  <si>
    <t>Tłocznia ścieków PP2 - Małyszyn</t>
  </si>
  <si>
    <t>nr działki 43</t>
  </si>
  <si>
    <t>Przepompowinia ścieków - Kurów, ul. Łąkowa 28</t>
  </si>
  <si>
    <t>Przepompownia ścieków - Kurów, ul. Łąkowa 58</t>
  </si>
  <si>
    <t>Wspólnota Mieszkaniowa "Moniuszki 1"</t>
  </si>
  <si>
    <t>Wspólnota Mieszkaniowa "Krakowskie Przedmieście 4"</t>
  </si>
  <si>
    <t>ul. Krakowskie Przedmieście</t>
  </si>
  <si>
    <t>Wspólnota Mieszkanowa "Lecha Kaczyńskiego 1"</t>
  </si>
  <si>
    <t>ul. Lecha Kaczyńskiego</t>
  </si>
  <si>
    <t>Wspólnota Mieszkaniowa "Józefa Piłsudskiego 16"</t>
  </si>
  <si>
    <t xml:space="preserve">Wieluń, ul. Śląska 13 - ośw. klatki schodowej </t>
  </si>
  <si>
    <t xml:space="preserve">              Oczyszczalnia Ścieków, ul.Błońska 43</t>
  </si>
  <si>
    <t>Wieluń, ul. Krak. Przedmieście 28 - ośw. klatki schodowej</t>
  </si>
  <si>
    <t>Wspólnota Mieszkaniowa"Os. Wyszyńskiego 32"     w Wieluniu, reprezentowana przez P.K. Sp. z o.o.       w Wieluniu</t>
  </si>
  <si>
    <t>Gaszyn, ul. Graniczna 24/3</t>
  </si>
  <si>
    <t>Gaszyn, ul. Graniczna 24/4</t>
  </si>
  <si>
    <t>Gaszyn, ul. Graniczna 24/5</t>
  </si>
  <si>
    <t>24/3</t>
  </si>
  <si>
    <t>24/4</t>
  </si>
  <si>
    <t>24/5</t>
  </si>
  <si>
    <t>Przepompownia ścieków - P1 Rychłowice</t>
  </si>
  <si>
    <t>Rychłowice</t>
  </si>
  <si>
    <t>nr działki 52/2</t>
  </si>
  <si>
    <t>Przepompownia ścieków - P2 Rychłowice</t>
  </si>
  <si>
    <t>nr działki 267</t>
  </si>
  <si>
    <t>Przepompownia ścieków - P3 Rychłowice</t>
  </si>
  <si>
    <t>nr działki 378/1</t>
  </si>
  <si>
    <t>C12a</t>
  </si>
  <si>
    <t>Wspólnota Mieszkaniowa "Os. Wyszyńskiego 32"     w Wieluniu</t>
  </si>
  <si>
    <t>Wieluńskie Towarzystwo Budownictwa Społecznego Sp. z o.o. w Wieluniu, reprezentowane przez            P.K. Sp. z o.o. w Wieluniu</t>
  </si>
  <si>
    <t>Wieluńskie Towarzystwo Budownictwa Społecznego Sp. z o.o. w Wieluniu, reprezentowane przez             P.K. Sp. z o.o. w Wieluniu</t>
  </si>
  <si>
    <t>Wspólnota Mieszkaniowa"Paderewskiego 1-3"         w Wieluniu, reprezentowana przez P.K. Sp. z o.o.       w Wieluniu</t>
  </si>
  <si>
    <t>Wspólnota Mieszkaniowa "Józefa Piłsudskiego 16"  w Wieluniu, reprezentowana przez P.K. Sp. z o.o.       w Wieluniu</t>
  </si>
  <si>
    <t>Wspólnota Mieszkaniowa "18 Stycznia 1"                  w Wieluniu, reprezentowana przez P.K. Sp. z o.o.       w Wieluniu</t>
  </si>
  <si>
    <t>Wspólnota Mieszkaniowa "18 Stycznia 2"                  w Wieluniu, reprezentowana przez P.K. Sp. z o.o.       w Wieluniu</t>
  </si>
  <si>
    <t>Wspólnota Mieszkaniowa ul.Długosza 30-32             w Wieluniu, reprezentowana przez P.K. Sp. z o.o.       w Wieluniu</t>
  </si>
  <si>
    <t>Wspólnota Mieszkaniowa "Narutowicza 3"                w Wieluniu, reprezentowana przez P.K. Sp. z o.o.        w Wieluniu</t>
  </si>
  <si>
    <t>Wspólnota Mieszkaniowa"Ewangelicka 1"                 w Wieluniu, reprezentowana przez P.K. Sp. z o.o.       w Wieluniu</t>
  </si>
  <si>
    <t>Wspólnota Mieszkaniowa Zawadzkiego 6                   w Wieluniu, reprezentowana przez P.K. Sp. z o.o.       w Wieluniu</t>
  </si>
  <si>
    <t>Wspólnota Mieszkaniowa ul.M.C.Skłodowskiej 11    w Wieluniu, reprezentowana przez P.K. Sp. z o.o.       w Wieluniu</t>
  </si>
  <si>
    <t>Wspólnota Mieszkaniowa "Królewska 1"                    w Wieluniu, reprezentowana przez P.K. Sp. z o.o.       w Wieluniu</t>
  </si>
  <si>
    <t>Wspólnota Mieszkaniowa os. Stare Sady 12               w Wieluniu, reprezentowana przez P.K. Sp. z o.o.       w Wieluniu</t>
  </si>
  <si>
    <t>Wspólnota Mieszkaniowa os. Stare Sady 24               w Wieluniu, reprezentowana przez P.K. Sp. z o.o.       w Wieluniu</t>
  </si>
  <si>
    <t>Wspólnota Mieszkaniowa ul.Popiełuszki 64               w Wieluniu, reprezentowana przez P.K. Sp. z o.o.       w Wieluniu</t>
  </si>
  <si>
    <t>Wspólnota Mieszkaniowa"Stodolniana 35-7"            w Wieluniu, reprezentowana przez P.K. Sp. z o.o.       w Wieluniu</t>
  </si>
  <si>
    <t>Wspólnota Mieszkaniowa"Stodolniana 35-8"            w Wieluniu, reprezentowana przez P.K. Sp. z o.o.        w Wieluniu</t>
  </si>
  <si>
    <t>Wspólnota Mieszkaniowa "Fabryczna 45"                  w Wieluniu, reprezentowana przez P.K. Sp. z o.o.       w Wieluniu</t>
  </si>
  <si>
    <t>Wspólnota Mieszkaniowa "Stodolniana 35"              w Wieluniu, reprezentowana przez P.K. Sp. z o.o.       w Wieluniu</t>
  </si>
  <si>
    <t>Wspólnota Mieszkaniowa "Stodolniana 35-2"           w Wieluniu, reprezentowana przez P.K. Sp. z o.o.       w Wieluniu</t>
  </si>
  <si>
    <t>Wspólnota Mieszkaniowa "Stodolniana 35-3"           w Wieluniu, reprezentowana przez P.K. Sp. z o.o.       w Wieluniu</t>
  </si>
  <si>
    <t>Wspólnota Mieszkaniowa "Os.Wojska Polskiego 1" w Wieluniu, reprezentowana przez P.K. Sp. z o.o.       w Wieluniu</t>
  </si>
  <si>
    <t>Wspólnota Mieszkaniowa "Os.Wojska Polskiego 3" w Wieluniu, reprezentowana przez P.K. Sp. z o.o.       w Wieluniu</t>
  </si>
  <si>
    <t>Wspólnota Mieszkaniowa "Os.Wojska Polskiego 4" w Wieluniu, reprezentowana przez P.K. Sp. z o.o.       w Wieluniu</t>
  </si>
  <si>
    <t>Wspólnota Mieszkaniowa "Os.Wojska Polskiego 5" w Wieluniu, reprezentowana przez P.K. Sp. z o.o.       w Wieluniu</t>
  </si>
  <si>
    <t>Wspólnota Mieszkaniowa "Os.Wojska Polskiego 6" w Wieluniu, reprezentowana przez P.K. Sp. z o.o.       w Wieluniu</t>
  </si>
  <si>
    <t>Wspólnota Mieszkaniowa "M.C.Skłodowskiej 16"     w Wieluniu, reprezentowana przez P.K. Sp. z o.o.       w Wieluniu</t>
  </si>
  <si>
    <t>Wspólnota Mieszkaniowa "Moniuszki 1"                    w Wieluniu, reprezentowana przez P.K. Sp. z o.o.       w Wieluniu</t>
  </si>
  <si>
    <t>Wspólnota Mieszkaniowa "Paderewskiego 9-11"      w Wieluniu, reprezentowana przez P.K. Sp. z o.o.       w Wieluniu</t>
  </si>
  <si>
    <t>Wspólnota Mieszkaniowa"Paderewskiego 17-19"    w Wieluniu, reprezentowana przez P.K. Sp. z o.o.       w Wieluniu</t>
  </si>
  <si>
    <t>Wspólnota Mieszkaniowa "Roosevelta 21"                 w Wieluniu, reprezentowana przez P.K. Sp. z o.o.        w Wieluniu</t>
  </si>
  <si>
    <t>Wspólnota Mieszkaniowa "3-go Maja 11"                  w Wieluniu, reprezentowana przez P.K. Sp. z o.o.       w Wieluniu</t>
  </si>
  <si>
    <t>Wspólnota Mieszkaniowa "M.C.Skłodowskiej 7-9"    w Wieluniu, reprezentowana przez P.K. Sp. z o.o.       w Wieluniu</t>
  </si>
  <si>
    <t>Wspólnota Mieszkaniowa "M.C.Skłodowskiej 3-5"    w Wieluniu, reprezentowana przez P.K.Sp. z o.o.        w Wieluniu</t>
  </si>
  <si>
    <t>Wspólnota Mieszkaniowa "M.C.Skłodowskiej 17"     w Wieluniu, reprezentowana przez P.K. Sp. z o.o.       w Wieluniu</t>
  </si>
  <si>
    <t>Wspólnota Mieszkaniowa "M.C.Skłodowskiej 8"       w Wieluniu, reprezentowana przez P.K. Sp. z o.o.       w Wieluniu</t>
  </si>
  <si>
    <t>Wspólnota Mieszkaniowa "M.C.Skłodowskiej 14"     w Wieluniu, reprezentowana przez P.K. Sp. z o.o.       w Wieluniu</t>
  </si>
  <si>
    <t>Wspólnota Mieszkaniowa "Paderewskiego 5-7"        w Wieluniu, reprezentowana przez P.K. Sp. z o.o.       w Wieluniu</t>
  </si>
  <si>
    <t>Wspólnota Mieszkaniowa "Paderewskiego 5-7"        w Wieluniu, reprezentowana przez P.K. Sp. z o.o.        w Wieluniu</t>
  </si>
  <si>
    <t>Numer PPE</t>
  </si>
  <si>
    <t>PLZELD070004830101</t>
  </si>
  <si>
    <t>PLZELD070004830201</t>
  </si>
  <si>
    <t>PLZELD070004840102</t>
  </si>
  <si>
    <t>PLZELD070004850103</t>
  </si>
  <si>
    <t>PLZELD070004860104</t>
  </si>
  <si>
    <t>PLZELD070004870105</t>
  </si>
  <si>
    <t>PLZELD070000210124</t>
  </si>
  <si>
    <t>PLZELD070000220125</t>
  </si>
  <si>
    <t>PLZELD070000240127</t>
  </si>
  <si>
    <t>PLZELD070000250128</t>
  </si>
  <si>
    <t>PLZELD070000260129</t>
  </si>
  <si>
    <t>PLZELD070020630129</t>
  </si>
  <si>
    <t>PLZELD070020700136</t>
  </si>
  <si>
    <t>PLZELD070020710137</t>
  </si>
  <si>
    <t>PLZELD070020730139</t>
  </si>
  <si>
    <t>PLZELD070020740140</t>
  </si>
  <si>
    <t>PLZELD070020750141</t>
  </si>
  <si>
    <t>PLZELD070020780144</t>
  </si>
  <si>
    <t>PLZELD070020790145</t>
  </si>
  <si>
    <t>PLZELD070020800146</t>
  </si>
  <si>
    <t>PLZELD070020810147</t>
  </si>
  <si>
    <t>PLZELD070020820148</t>
  </si>
  <si>
    <t>PLZELD070020830149</t>
  </si>
  <si>
    <t>PLZELD070020840150</t>
  </si>
  <si>
    <t>PLZELD070020900156</t>
  </si>
  <si>
    <t>PLZELD070020910157</t>
  </si>
  <si>
    <t>PLZELD070020940160</t>
  </si>
  <si>
    <t>PLZELD070020950161</t>
  </si>
  <si>
    <t>PLZELD070572130183</t>
  </si>
  <si>
    <t>PLZELD070570600127</t>
  </si>
  <si>
    <t>PLZELD070583410147</t>
  </si>
  <si>
    <t>PLZELD070583380144</t>
  </si>
  <si>
    <t>PLZELD070583420148</t>
  </si>
  <si>
    <t>PLZELD070584060115</t>
  </si>
  <si>
    <t>PLZELD070590750105</t>
  </si>
  <si>
    <t>PLZELD070609430130</t>
  </si>
  <si>
    <t>PLZELD070609450132</t>
  </si>
  <si>
    <t>PLZELD070609460133</t>
  </si>
  <si>
    <t>PLZELD070609440131</t>
  </si>
  <si>
    <t>PLZELD070584240133</t>
  </si>
  <si>
    <t>PLZELD070604560128</t>
  </si>
  <si>
    <t>PLZELD070609840171</t>
  </si>
  <si>
    <t>PLZELD070607650146</t>
  </si>
  <si>
    <t>PLZELD070607640145</t>
  </si>
  <si>
    <t>PLZELD070001780184</t>
  </si>
  <si>
    <t>PLZELD070020920158</t>
  </si>
  <si>
    <t>PLZELD070020330196</t>
  </si>
  <si>
    <t>PLZELD070020530119</t>
  </si>
  <si>
    <t>PLZELD070020720138</t>
  </si>
  <si>
    <t>PLZELD070020760142</t>
  </si>
  <si>
    <t>PLZELD070020770143</t>
  </si>
  <si>
    <t>PLZELD070020870153</t>
  </si>
  <si>
    <t>PLZELD070020930159</t>
  </si>
  <si>
    <t>PLZELD070565930145</t>
  </si>
  <si>
    <t>PLZELD070561780118</t>
  </si>
  <si>
    <t>PLZELD070561220159</t>
  </si>
  <si>
    <t>PLZELD070020600126</t>
  </si>
  <si>
    <t>PLZELD070020620128</t>
  </si>
  <si>
    <t>PLZELD070020690135</t>
  </si>
  <si>
    <t>PLZELD070036930110</t>
  </si>
  <si>
    <t>PLZELD070036900107</t>
  </si>
  <si>
    <t>PLZELD070082970155</t>
  </si>
  <si>
    <t>PLZELD070036630177</t>
  </si>
  <si>
    <t>PLZELD070065190123</t>
  </si>
  <si>
    <t>PLZELD070037230140</t>
  </si>
  <si>
    <t>PLZELD070037210138</t>
  </si>
  <si>
    <t>PLZELD070067540164</t>
  </si>
  <si>
    <t>PLZELD070036670181</t>
  </si>
  <si>
    <t>PLZELD070066660173</t>
  </si>
  <si>
    <t>PLZELD070037060123</t>
  </si>
  <si>
    <t>PLZELD070065180122</t>
  </si>
  <si>
    <t>PLZELD070020450111</t>
  </si>
  <si>
    <t>PLZELD070065790183</t>
  </si>
  <si>
    <t>PLZELD070084750139</t>
  </si>
  <si>
    <t>PLZELD070084760140</t>
  </si>
  <si>
    <t>PLZELD070080250174</t>
  </si>
  <si>
    <t>PLZELD070080230172</t>
  </si>
  <si>
    <t>PLZELD070080240173</t>
  </si>
  <si>
    <t>PLZELD070080220171</t>
  </si>
  <si>
    <t>PLZELD070080260175</t>
  </si>
  <si>
    <t>PLZELD070075670104</t>
  </si>
  <si>
    <t>PLZELD070080210170</t>
  </si>
  <si>
    <t>PLZELD070063790177</t>
  </si>
  <si>
    <t>PLZELD070000230126</t>
  </si>
  <si>
    <t>PLZELD070036650179</t>
  </si>
  <si>
    <t>PLZELD070037080125</t>
  </si>
  <si>
    <t>PLZELD070037220139</t>
  </si>
  <si>
    <t>PLZELD070037050122</t>
  </si>
  <si>
    <t>PLZELD070065210125</t>
  </si>
  <si>
    <t>PLZELD070066650172</t>
  </si>
  <si>
    <t>PLZELD070067290139</t>
  </si>
  <si>
    <t>PLZELD070067520162</t>
  </si>
  <si>
    <t>PLZELD070065780182</t>
  </si>
  <si>
    <t>PLZELD070037680185</t>
  </si>
  <si>
    <t>PLZELD070037690186</t>
  </si>
  <si>
    <t>PLZELD070037200137</t>
  </si>
  <si>
    <t>PLZELD070065170121</t>
  </si>
  <si>
    <t>PLZELD070067810191</t>
  </si>
  <si>
    <t>PLZELD070055420116</t>
  </si>
  <si>
    <t>PLZELD070066130120</t>
  </si>
  <si>
    <t>PLZELD070067780188</t>
  </si>
  <si>
    <t>PLZELD070037860106</t>
  </si>
  <si>
    <t>PLZELD070067820192</t>
  </si>
  <si>
    <t>PLZELD070020340100</t>
  </si>
  <si>
    <t>PLZELD070020410107</t>
  </si>
  <si>
    <t>PLZELD070066120119</t>
  </si>
  <si>
    <t>PLZELD070067800190</t>
  </si>
  <si>
    <t>PLZELD070067830193</t>
  </si>
  <si>
    <t>PLZELD070067530163</t>
  </si>
  <si>
    <t>PLZELD070036690183</t>
  </si>
  <si>
    <t>PLZELD070036640178</t>
  </si>
  <si>
    <t>PLZELD070036910108</t>
  </si>
  <si>
    <t>PLZELD070038040124</t>
  </si>
  <si>
    <t>PLZELD070037090126</t>
  </si>
  <si>
    <t>PLZELD070037070124</t>
  </si>
  <si>
    <t>PLZELD070037040121</t>
  </si>
  <si>
    <t>PLZELD070037100127</t>
  </si>
  <si>
    <t>PLZELD070038050125</t>
  </si>
  <si>
    <t>PLZELD070346520126</t>
  </si>
  <si>
    <t>PLZELD070346530127</t>
  </si>
  <si>
    <t>PLZELD070346510125</t>
  </si>
  <si>
    <t>Nazwa punktu poboru energii</t>
  </si>
  <si>
    <t>PLZELD070030740170</t>
  </si>
  <si>
    <t>PLZELD070030750171</t>
  </si>
  <si>
    <t>PLZELD070030760172</t>
  </si>
  <si>
    <t>PLZELD070030770173</t>
  </si>
  <si>
    <t>PLZELD070141010139</t>
  </si>
  <si>
    <t>PLZELD070141020140</t>
  </si>
  <si>
    <t>PLZELD070020500116</t>
  </si>
  <si>
    <t>PLZELD070020580124</t>
  </si>
  <si>
    <t>PLZELD070020660132</t>
  </si>
  <si>
    <t>PLZELD070020680134</t>
  </si>
  <si>
    <t>PLZELD070020520118</t>
  </si>
  <si>
    <t>PLZELD070020540120</t>
  </si>
  <si>
    <t>PLZELD070020650131</t>
  </si>
  <si>
    <t>PLZELD070020670133</t>
  </si>
  <si>
    <t>PLZELD070020270190</t>
  </si>
  <si>
    <t>PLZELD070020290192</t>
  </si>
  <si>
    <t>PLZELD070020320195</t>
  </si>
  <si>
    <t>PLZELD070020350101</t>
  </si>
  <si>
    <t>PLZELD070020380104</t>
  </si>
  <si>
    <t>PLZELD070020390105</t>
  </si>
  <si>
    <t>PLZELD070020400106</t>
  </si>
  <si>
    <t>PLZELD070020420108</t>
  </si>
  <si>
    <t>PLZELD070020430109</t>
  </si>
  <si>
    <t>PLZELD070020470113</t>
  </si>
  <si>
    <t>PLZELD070020480114</t>
  </si>
  <si>
    <t>PLZELD070020510117</t>
  </si>
  <si>
    <t>PLZELD070020560122</t>
  </si>
  <si>
    <t>PLZELD070020860152</t>
  </si>
  <si>
    <t>PLZELD070081780133</t>
  </si>
  <si>
    <t>PLZELD070020440110</t>
  </si>
  <si>
    <t>PLZELD070020570123</t>
  </si>
  <si>
    <t>PLZELD070577700158</t>
  </si>
  <si>
    <t>PLZELD070068900106</t>
  </si>
  <si>
    <t>PLZELD070018570117</t>
  </si>
  <si>
    <t>PLZELD070020280191</t>
  </si>
  <si>
    <t>PLZELD070020310194</t>
  </si>
  <si>
    <t>PLZELD070020610127</t>
  </si>
  <si>
    <t>PLZELD070020640130</t>
  </si>
  <si>
    <t>PLZELD070569920156</t>
  </si>
  <si>
    <t>PLZELD070586370152</t>
  </si>
  <si>
    <t>PLZELD070594500189</t>
  </si>
  <si>
    <t>PLZELD070020590125</t>
  </si>
  <si>
    <t>PLZELD070020880154</t>
  </si>
  <si>
    <t>PLZELD070020360102</t>
  </si>
  <si>
    <t>PLZELD070020370103</t>
  </si>
  <si>
    <t>Nowy punkt poboru</t>
  </si>
  <si>
    <t>PLZELD070020550121</t>
  </si>
  <si>
    <t>Wolumen zuzycia energii za okres ostatnich 3 miesiecy [kWh]</t>
  </si>
  <si>
    <t>GRUPA TARYFOWA</t>
  </si>
  <si>
    <t>ILOŚĆ PUNKTÓW POBORU</t>
  </si>
  <si>
    <t>MOC UMOWNA</t>
  </si>
  <si>
    <t>RAZEM:</t>
  </si>
  <si>
    <t>RAZEM ILOŚĆ ENERGII</t>
  </si>
  <si>
    <t>SZACUNKOWE ZUŻYCIE ENERGII STREFA 1</t>
  </si>
  <si>
    <t>SZACUNKOWE ZUŻYCIE ENERGII STREFA 2</t>
  </si>
  <si>
    <t>SZACUNKOWE ZUŻYCIE ENERGII STREFA 3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</si>
</sst>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right" vertical="center" wrapText="1"/>
    </xf>
    <xf numFmtId="12" fontId="2" fillId="2" borderId="2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right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3" fontId="2" fillId="0" borderId="2" xfId="0" applyNumberFormat="1" applyFont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2" xfId="0" applyBorder="1" applyAlignment="1">
      <alignment wrapText="1"/>
    </xf>
    <xf numFmtId="3" fontId="0" fillId="0" borderId="2" xfId="0" applyNumberFormat="1" applyBorder="1"/>
    <xf numFmtId="1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2" fillId="2" borderId="2" xfId="2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_Arkusz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74"/>
  <sheetViews>
    <sheetView tabSelected="1" topLeftCell="L49" workbookViewId="0">
      <selection activeCell="V66" sqref="V66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6.2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 customHeight="1">
      <c r="B1" s="24" t="s">
        <v>275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276</v>
      </c>
      <c r="S1" s="24"/>
      <c r="T1" s="24"/>
      <c r="U1" s="24"/>
      <c r="V1" s="24"/>
      <c r="W1" s="24"/>
    </row>
    <row r="2" spans="1:27">
      <c r="A2" s="11"/>
      <c r="B2" s="22" t="s">
        <v>266</v>
      </c>
      <c r="C2" s="22" t="s">
        <v>264</v>
      </c>
      <c r="D2" s="22" t="s">
        <v>271</v>
      </c>
      <c r="E2" s="22" t="s">
        <v>263</v>
      </c>
      <c r="F2" s="22" t="s">
        <v>272</v>
      </c>
      <c r="G2" s="22" t="s">
        <v>273</v>
      </c>
      <c r="H2" s="22" t="s">
        <v>274</v>
      </c>
      <c r="I2" s="22" t="s">
        <v>262</v>
      </c>
      <c r="J2" s="25" t="s">
        <v>357</v>
      </c>
      <c r="K2" s="22" t="s">
        <v>479</v>
      </c>
      <c r="L2" s="22" t="s">
        <v>271</v>
      </c>
      <c r="M2" s="22" t="s">
        <v>263</v>
      </c>
      <c r="N2" s="22" t="s">
        <v>272</v>
      </c>
      <c r="O2" s="22" t="s">
        <v>273</v>
      </c>
      <c r="P2" s="22" t="s">
        <v>274</v>
      </c>
      <c r="Q2" s="22" t="s">
        <v>262</v>
      </c>
      <c r="R2" s="22" t="s">
        <v>267</v>
      </c>
      <c r="S2" s="22" t="s">
        <v>265</v>
      </c>
      <c r="T2" s="23" t="s">
        <v>527</v>
      </c>
      <c r="U2" s="23"/>
      <c r="V2" s="23"/>
      <c r="W2" s="23"/>
    </row>
    <row r="3" spans="1:27">
      <c r="A3" s="12" t="s">
        <v>277</v>
      </c>
      <c r="B3" s="22"/>
      <c r="C3" s="22"/>
      <c r="D3" s="22"/>
      <c r="E3" s="22"/>
      <c r="F3" s="22"/>
      <c r="G3" s="22"/>
      <c r="H3" s="22"/>
      <c r="I3" s="22"/>
      <c r="J3" s="26"/>
      <c r="K3" s="22"/>
      <c r="L3" s="22"/>
      <c r="M3" s="22"/>
      <c r="N3" s="22"/>
      <c r="O3" s="22"/>
      <c r="P3" s="22"/>
      <c r="Q3" s="22"/>
      <c r="R3" s="22"/>
      <c r="S3" s="22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>
      <c r="A4" s="13">
        <v>1</v>
      </c>
      <c r="B4" s="5">
        <v>8320003582</v>
      </c>
      <c r="C4" s="6" t="s">
        <v>0</v>
      </c>
      <c r="D4" s="5" t="s">
        <v>1</v>
      </c>
      <c r="E4" s="5" t="s">
        <v>2</v>
      </c>
      <c r="F4" s="5">
        <v>17</v>
      </c>
      <c r="G4" s="5"/>
      <c r="H4" s="5" t="s">
        <v>3</v>
      </c>
      <c r="I4" s="5" t="s">
        <v>1</v>
      </c>
      <c r="J4" s="5" t="s">
        <v>358</v>
      </c>
      <c r="K4" s="6" t="s">
        <v>300</v>
      </c>
      <c r="L4" s="5" t="s">
        <v>1</v>
      </c>
      <c r="M4" s="6" t="s">
        <v>4</v>
      </c>
      <c r="N4" s="5">
        <v>43</v>
      </c>
      <c r="O4" s="5"/>
      <c r="P4" s="5" t="s">
        <v>3</v>
      </c>
      <c r="Q4" s="5" t="s">
        <v>1</v>
      </c>
      <c r="R4" s="5" t="s">
        <v>5</v>
      </c>
      <c r="S4" s="5">
        <v>150</v>
      </c>
      <c r="T4" s="14">
        <f>Y4*0.25</f>
        <v>18000</v>
      </c>
      <c r="U4" s="14">
        <f>Z4*0.25</f>
        <v>9700</v>
      </c>
      <c r="V4" s="14">
        <f>AA4*0.25</f>
        <v>66650</v>
      </c>
      <c r="W4" s="7">
        <f>T4+U4+V4</f>
        <v>94350</v>
      </c>
      <c r="X4" s="3"/>
      <c r="Y4" s="7">
        <v>72000</v>
      </c>
      <c r="Z4" s="7">
        <v>38800</v>
      </c>
      <c r="AA4" s="7">
        <v>266600</v>
      </c>
    </row>
    <row r="5" spans="1:27">
      <c r="A5" s="13">
        <v>2</v>
      </c>
      <c r="B5" s="5">
        <v>8320003582</v>
      </c>
      <c r="C5" s="6" t="s">
        <v>0</v>
      </c>
      <c r="D5" s="5" t="s">
        <v>1</v>
      </c>
      <c r="E5" s="5" t="s">
        <v>2</v>
      </c>
      <c r="F5" s="5">
        <v>17</v>
      </c>
      <c r="G5" s="5"/>
      <c r="H5" s="5" t="s">
        <v>3</v>
      </c>
      <c r="I5" s="5" t="s">
        <v>1</v>
      </c>
      <c r="J5" s="5" t="s">
        <v>359</v>
      </c>
      <c r="K5" s="6" t="s">
        <v>300</v>
      </c>
      <c r="L5" s="5" t="s">
        <v>1</v>
      </c>
      <c r="M5" s="6" t="s">
        <v>4</v>
      </c>
      <c r="N5" s="5">
        <v>43</v>
      </c>
      <c r="O5" s="5"/>
      <c r="P5" s="5" t="s">
        <v>3</v>
      </c>
      <c r="Q5" s="5" t="s">
        <v>1</v>
      </c>
      <c r="R5" s="5" t="s">
        <v>5</v>
      </c>
      <c r="S5" s="5">
        <v>150</v>
      </c>
      <c r="T5" s="14">
        <f t="shared" ref="T5:T62" si="0">Y5*0.25</f>
        <v>29650</v>
      </c>
      <c r="U5" s="14">
        <f t="shared" ref="U5:U62" si="1">Z5*0.25</f>
        <v>16650</v>
      </c>
      <c r="V5" s="14">
        <f t="shared" ref="V5:V62" si="2">AA5*0.25</f>
        <v>134000</v>
      </c>
      <c r="W5" s="7">
        <f t="shared" ref="W5:W62" si="3">T5+U5+V5</f>
        <v>180300</v>
      </c>
      <c r="X5" s="3"/>
      <c r="Y5" s="7">
        <v>118600</v>
      </c>
      <c r="Z5" s="7">
        <v>66600</v>
      </c>
      <c r="AA5" s="7">
        <v>536000</v>
      </c>
    </row>
    <row r="6" spans="1:27">
      <c r="A6" s="13">
        <v>3</v>
      </c>
      <c r="B6" s="5">
        <v>8320003582</v>
      </c>
      <c r="C6" s="6" t="s">
        <v>0</v>
      </c>
      <c r="D6" s="5" t="s">
        <v>1</v>
      </c>
      <c r="E6" s="5" t="s">
        <v>2</v>
      </c>
      <c r="F6" s="5">
        <v>17</v>
      </c>
      <c r="G6" s="5"/>
      <c r="H6" s="5" t="s">
        <v>3</v>
      </c>
      <c r="I6" s="5" t="s">
        <v>1</v>
      </c>
      <c r="J6" s="5" t="s">
        <v>360</v>
      </c>
      <c r="K6" s="5" t="s">
        <v>6</v>
      </c>
      <c r="L6" s="5" t="s">
        <v>1</v>
      </c>
      <c r="M6" s="6" t="s">
        <v>7</v>
      </c>
      <c r="N6" s="5">
        <v>84</v>
      </c>
      <c r="O6" s="5"/>
      <c r="P6" s="5" t="s">
        <v>3</v>
      </c>
      <c r="Q6" s="5" t="s">
        <v>1</v>
      </c>
      <c r="R6" s="5" t="s">
        <v>5</v>
      </c>
      <c r="S6" s="5">
        <v>130</v>
      </c>
      <c r="T6" s="14">
        <f t="shared" si="0"/>
        <v>15250</v>
      </c>
      <c r="U6" s="14">
        <f t="shared" si="1"/>
        <v>8875</v>
      </c>
      <c r="V6" s="14">
        <f t="shared" si="2"/>
        <v>67950</v>
      </c>
      <c r="W6" s="7">
        <f t="shared" si="3"/>
        <v>92075</v>
      </c>
      <c r="X6" s="3"/>
      <c r="Y6" s="7">
        <v>61000</v>
      </c>
      <c r="Z6" s="7">
        <v>35500</v>
      </c>
      <c r="AA6" s="7">
        <v>271800</v>
      </c>
    </row>
    <row r="7" spans="1:27">
      <c r="A7" s="13">
        <v>4</v>
      </c>
      <c r="B7" s="5">
        <v>8320003582</v>
      </c>
      <c r="C7" s="6" t="s">
        <v>0</v>
      </c>
      <c r="D7" s="5" t="s">
        <v>1</v>
      </c>
      <c r="E7" s="5" t="s">
        <v>2</v>
      </c>
      <c r="F7" s="5">
        <v>17</v>
      </c>
      <c r="G7" s="5"/>
      <c r="H7" s="5" t="s">
        <v>3</v>
      </c>
      <c r="I7" s="5" t="s">
        <v>1</v>
      </c>
      <c r="J7" s="5" t="s">
        <v>361</v>
      </c>
      <c r="K7" s="5" t="s">
        <v>6</v>
      </c>
      <c r="L7" s="5" t="s">
        <v>1</v>
      </c>
      <c r="M7" s="6" t="s">
        <v>7</v>
      </c>
      <c r="N7" s="5">
        <v>84</v>
      </c>
      <c r="O7" s="5"/>
      <c r="P7" s="5" t="s">
        <v>3</v>
      </c>
      <c r="Q7" s="5" t="s">
        <v>1</v>
      </c>
      <c r="R7" s="5" t="s">
        <v>5</v>
      </c>
      <c r="S7" s="5">
        <v>130</v>
      </c>
      <c r="T7" s="14">
        <f t="shared" si="0"/>
        <v>15225</v>
      </c>
      <c r="U7" s="14">
        <f t="shared" si="1"/>
        <v>7875</v>
      </c>
      <c r="V7" s="14">
        <f t="shared" si="2"/>
        <v>52475</v>
      </c>
      <c r="W7" s="7">
        <f t="shared" si="3"/>
        <v>75575</v>
      </c>
      <c r="X7" s="3"/>
      <c r="Y7" s="7">
        <v>60900</v>
      </c>
      <c r="Z7" s="7">
        <v>31500</v>
      </c>
      <c r="AA7" s="7">
        <v>209900</v>
      </c>
    </row>
    <row r="8" spans="1:27">
      <c r="A8" s="13">
        <v>5</v>
      </c>
      <c r="B8" s="5">
        <v>8320003582</v>
      </c>
      <c r="C8" s="6" t="s">
        <v>0</v>
      </c>
      <c r="D8" s="5" t="s">
        <v>1</v>
      </c>
      <c r="E8" s="5" t="s">
        <v>2</v>
      </c>
      <c r="F8" s="5">
        <v>17</v>
      </c>
      <c r="G8" s="5"/>
      <c r="H8" s="5" t="s">
        <v>3</v>
      </c>
      <c r="I8" s="5" t="s">
        <v>1</v>
      </c>
      <c r="J8" s="5" t="s">
        <v>363</v>
      </c>
      <c r="K8" s="5" t="s">
        <v>8</v>
      </c>
      <c r="L8" s="5" t="s">
        <v>9</v>
      </c>
      <c r="M8" s="6" t="s">
        <v>9</v>
      </c>
      <c r="N8" s="5"/>
      <c r="O8" s="5"/>
      <c r="P8" s="5" t="s">
        <v>3</v>
      </c>
      <c r="Q8" s="5" t="s">
        <v>1</v>
      </c>
      <c r="R8" s="5" t="s">
        <v>10</v>
      </c>
      <c r="S8" s="5">
        <v>46</v>
      </c>
      <c r="T8" s="14">
        <f t="shared" si="0"/>
        <v>3850</v>
      </c>
      <c r="U8" s="14">
        <f t="shared" si="1"/>
        <v>0</v>
      </c>
      <c r="V8" s="14">
        <f t="shared" si="2"/>
        <v>0</v>
      </c>
      <c r="W8" s="7">
        <f t="shared" si="3"/>
        <v>3850</v>
      </c>
      <c r="X8" s="3"/>
      <c r="Y8" s="7">
        <v>15400</v>
      </c>
      <c r="Z8" s="7">
        <v>0</v>
      </c>
      <c r="AA8" s="7">
        <v>0</v>
      </c>
    </row>
    <row r="9" spans="1:27">
      <c r="A9" s="13">
        <v>6</v>
      </c>
      <c r="B9" s="5">
        <v>8320003582</v>
      </c>
      <c r="C9" s="6" t="s">
        <v>0</v>
      </c>
      <c r="D9" s="5" t="s">
        <v>1</v>
      </c>
      <c r="E9" s="5" t="s">
        <v>2</v>
      </c>
      <c r="F9" s="5">
        <v>17</v>
      </c>
      <c r="G9" s="5"/>
      <c r="H9" s="5" t="s">
        <v>3</v>
      </c>
      <c r="I9" s="5" t="s">
        <v>1</v>
      </c>
      <c r="J9" s="5" t="s">
        <v>362</v>
      </c>
      <c r="K9" s="5" t="s">
        <v>8</v>
      </c>
      <c r="L9" s="5" t="s">
        <v>9</v>
      </c>
      <c r="M9" s="6" t="s">
        <v>9</v>
      </c>
      <c r="N9" s="5"/>
      <c r="O9" s="5"/>
      <c r="P9" s="5" t="s">
        <v>3</v>
      </c>
      <c r="Q9" s="5" t="s">
        <v>1</v>
      </c>
      <c r="R9" s="5" t="s">
        <v>11</v>
      </c>
      <c r="S9" s="5">
        <v>25</v>
      </c>
      <c r="T9" s="14">
        <f t="shared" si="0"/>
        <v>1875</v>
      </c>
      <c r="U9" s="14">
        <f t="shared" si="1"/>
        <v>0</v>
      </c>
      <c r="V9" s="14">
        <f t="shared" si="2"/>
        <v>0</v>
      </c>
      <c r="W9" s="7">
        <f t="shared" si="3"/>
        <v>1875</v>
      </c>
      <c r="X9" s="3"/>
      <c r="Y9" s="7">
        <v>7500</v>
      </c>
      <c r="Z9" s="7">
        <v>0</v>
      </c>
      <c r="AA9" s="7">
        <v>0</v>
      </c>
    </row>
    <row r="10" spans="1:27">
      <c r="A10" s="13">
        <v>7</v>
      </c>
      <c r="B10" s="5">
        <v>8320003582</v>
      </c>
      <c r="C10" s="6" t="s">
        <v>0</v>
      </c>
      <c r="D10" s="5" t="s">
        <v>1</v>
      </c>
      <c r="E10" s="5" t="s">
        <v>2</v>
      </c>
      <c r="F10" s="5">
        <v>17</v>
      </c>
      <c r="G10" s="5"/>
      <c r="H10" s="5" t="s">
        <v>3</v>
      </c>
      <c r="I10" s="5" t="s">
        <v>1</v>
      </c>
      <c r="J10" s="5" t="s">
        <v>364</v>
      </c>
      <c r="K10" s="5" t="s">
        <v>12</v>
      </c>
      <c r="L10" s="5" t="s">
        <v>1</v>
      </c>
      <c r="M10" s="6" t="s">
        <v>13</v>
      </c>
      <c r="N10" s="5">
        <v>3</v>
      </c>
      <c r="O10" s="5"/>
      <c r="P10" s="5" t="s">
        <v>3</v>
      </c>
      <c r="Q10" s="5" t="s">
        <v>1</v>
      </c>
      <c r="R10" s="5" t="s">
        <v>14</v>
      </c>
      <c r="S10" s="5">
        <v>5</v>
      </c>
      <c r="T10" s="14">
        <f t="shared" si="0"/>
        <v>575</v>
      </c>
      <c r="U10" s="14">
        <f t="shared" si="1"/>
        <v>0</v>
      </c>
      <c r="V10" s="14">
        <f t="shared" si="2"/>
        <v>0</v>
      </c>
      <c r="W10" s="7">
        <f t="shared" si="3"/>
        <v>575</v>
      </c>
      <c r="X10" s="3"/>
      <c r="Y10" s="7">
        <v>2300</v>
      </c>
      <c r="Z10" s="7">
        <v>0</v>
      </c>
      <c r="AA10" s="7">
        <v>0</v>
      </c>
    </row>
    <row r="11" spans="1:27">
      <c r="A11" s="13">
        <v>8</v>
      </c>
      <c r="B11" s="5">
        <v>8320003582</v>
      </c>
      <c r="C11" s="6" t="s">
        <v>0</v>
      </c>
      <c r="D11" s="5" t="s">
        <v>1</v>
      </c>
      <c r="E11" s="5" t="s">
        <v>2</v>
      </c>
      <c r="F11" s="5">
        <v>17</v>
      </c>
      <c r="G11" s="5"/>
      <c r="H11" s="5" t="s">
        <v>3</v>
      </c>
      <c r="I11" s="5" t="s">
        <v>1</v>
      </c>
      <c r="J11" s="5" t="s">
        <v>365</v>
      </c>
      <c r="K11" s="5" t="s">
        <v>15</v>
      </c>
      <c r="L11" s="5" t="s">
        <v>1</v>
      </c>
      <c r="M11" s="6" t="s">
        <v>16</v>
      </c>
      <c r="N11" s="5" t="s">
        <v>17</v>
      </c>
      <c r="O11" s="5"/>
      <c r="P11" s="5" t="s">
        <v>3</v>
      </c>
      <c r="Q11" s="5" t="s">
        <v>1</v>
      </c>
      <c r="R11" s="5" t="s">
        <v>14</v>
      </c>
      <c r="S11" s="5">
        <v>20</v>
      </c>
      <c r="T11" s="14">
        <f t="shared" si="0"/>
        <v>3600</v>
      </c>
      <c r="U11" s="14">
        <f t="shared" si="1"/>
        <v>0</v>
      </c>
      <c r="V11" s="14">
        <f t="shared" si="2"/>
        <v>0</v>
      </c>
      <c r="W11" s="7">
        <f t="shared" si="3"/>
        <v>3600</v>
      </c>
      <c r="X11" s="3"/>
      <c r="Y11" s="7">
        <v>14400</v>
      </c>
      <c r="Z11" s="7">
        <v>0</v>
      </c>
      <c r="AA11" s="7">
        <v>0</v>
      </c>
    </row>
    <row r="12" spans="1:27">
      <c r="A12" s="13">
        <v>9</v>
      </c>
      <c r="B12" s="5">
        <v>8320003582</v>
      </c>
      <c r="C12" s="6" t="s">
        <v>0</v>
      </c>
      <c r="D12" s="5" t="s">
        <v>1</v>
      </c>
      <c r="E12" s="5" t="s">
        <v>2</v>
      </c>
      <c r="F12" s="5">
        <v>17</v>
      </c>
      <c r="G12" s="5"/>
      <c r="H12" s="5" t="s">
        <v>3</v>
      </c>
      <c r="I12" s="5" t="s">
        <v>1</v>
      </c>
      <c r="J12" s="5" t="s">
        <v>366</v>
      </c>
      <c r="K12" s="5" t="s">
        <v>18</v>
      </c>
      <c r="L12" s="5" t="s">
        <v>1</v>
      </c>
      <c r="M12" s="6" t="s">
        <v>19</v>
      </c>
      <c r="N12" s="5">
        <v>1</v>
      </c>
      <c r="O12" s="5"/>
      <c r="P12" s="5" t="s">
        <v>3</v>
      </c>
      <c r="Q12" s="5" t="s">
        <v>1</v>
      </c>
      <c r="R12" s="5" t="s">
        <v>316</v>
      </c>
      <c r="S12" s="5">
        <v>25</v>
      </c>
      <c r="T12" s="14">
        <f t="shared" si="0"/>
        <v>3350</v>
      </c>
      <c r="U12" s="14">
        <f t="shared" si="1"/>
        <v>14100</v>
      </c>
      <c r="V12" s="14">
        <f t="shared" si="2"/>
        <v>0</v>
      </c>
      <c r="W12" s="7">
        <f t="shared" si="3"/>
        <v>17450</v>
      </c>
      <c r="X12" s="3"/>
      <c r="Y12" s="7">
        <v>13400</v>
      </c>
      <c r="Z12" s="7">
        <v>56400</v>
      </c>
      <c r="AA12" s="7">
        <v>0</v>
      </c>
    </row>
    <row r="13" spans="1:27">
      <c r="A13" s="13">
        <v>10</v>
      </c>
      <c r="B13" s="5">
        <v>8320003582</v>
      </c>
      <c r="C13" s="6" t="s">
        <v>0</v>
      </c>
      <c r="D13" s="5" t="s">
        <v>1</v>
      </c>
      <c r="E13" s="5" t="s">
        <v>2</v>
      </c>
      <c r="F13" s="5">
        <v>17</v>
      </c>
      <c r="G13" s="5"/>
      <c r="H13" s="5" t="s">
        <v>3</v>
      </c>
      <c r="I13" s="5" t="s">
        <v>1</v>
      </c>
      <c r="J13" s="5" t="s">
        <v>367</v>
      </c>
      <c r="K13" s="5" t="s">
        <v>20</v>
      </c>
      <c r="L13" s="5" t="s">
        <v>9</v>
      </c>
      <c r="M13" s="6" t="s">
        <v>278</v>
      </c>
      <c r="N13" s="5">
        <v>4</v>
      </c>
      <c r="O13" s="5"/>
      <c r="P13" s="5" t="s">
        <v>3</v>
      </c>
      <c r="Q13" s="5" t="s">
        <v>1</v>
      </c>
      <c r="R13" s="5" t="s">
        <v>21</v>
      </c>
      <c r="S13" s="5">
        <v>70</v>
      </c>
      <c r="T13" s="14">
        <f t="shared" si="0"/>
        <v>9800</v>
      </c>
      <c r="U13" s="14">
        <f t="shared" si="1"/>
        <v>5050</v>
      </c>
      <c r="V13" s="14">
        <f t="shared" si="2"/>
        <v>37100</v>
      </c>
      <c r="W13" s="7">
        <f t="shared" si="3"/>
        <v>51950</v>
      </c>
      <c r="X13" s="3"/>
      <c r="Y13" s="7">
        <v>39200</v>
      </c>
      <c r="Z13" s="7">
        <v>20200</v>
      </c>
      <c r="AA13" s="7">
        <v>148400</v>
      </c>
    </row>
    <row r="14" spans="1:27">
      <c r="A14" s="13">
        <v>11</v>
      </c>
      <c r="B14" s="5">
        <v>8320003582</v>
      </c>
      <c r="C14" s="6" t="s">
        <v>0</v>
      </c>
      <c r="D14" s="5" t="s">
        <v>1</v>
      </c>
      <c r="E14" s="5" t="s">
        <v>2</v>
      </c>
      <c r="F14" s="5">
        <v>17</v>
      </c>
      <c r="G14" s="5"/>
      <c r="H14" s="5" t="s">
        <v>3</v>
      </c>
      <c r="I14" s="5" t="s">
        <v>1</v>
      </c>
      <c r="J14" s="5" t="s">
        <v>368</v>
      </c>
      <c r="K14" s="5" t="s">
        <v>22</v>
      </c>
      <c r="L14" s="5" t="s">
        <v>23</v>
      </c>
      <c r="M14" s="6" t="s">
        <v>23</v>
      </c>
      <c r="N14" s="5">
        <v>9</v>
      </c>
      <c r="O14" s="5"/>
      <c r="P14" s="5" t="s">
        <v>3</v>
      </c>
      <c r="Q14" s="5" t="s">
        <v>1</v>
      </c>
      <c r="R14" s="5" t="s">
        <v>24</v>
      </c>
      <c r="S14" s="5">
        <v>21</v>
      </c>
      <c r="T14" s="14">
        <f t="shared" si="0"/>
        <v>7675</v>
      </c>
      <c r="U14" s="14">
        <f t="shared" si="1"/>
        <v>0</v>
      </c>
      <c r="V14" s="14">
        <f t="shared" si="2"/>
        <v>0</v>
      </c>
      <c r="W14" s="7">
        <f t="shared" si="3"/>
        <v>7675</v>
      </c>
      <c r="X14" s="3"/>
      <c r="Y14" s="7">
        <v>30700</v>
      </c>
      <c r="Z14" s="7">
        <v>0</v>
      </c>
      <c r="AA14" s="7">
        <v>0</v>
      </c>
    </row>
    <row r="15" spans="1:27">
      <c r="A15" s="13">
        <v>12</v>
      </c>
      <c r="B15" s="5">
        <v>8320003582</v>
      </c>
      <c r="C15" s="6" t="s">
        <v>0</v>
      </c>
      <c r="D15" s="5" t="s">
        <v>1</v>
      </c>
      <c r="E15" s="5" t="s">
        <v>2</v>
      </c>
      <c r="F15" s="5">
        <v>17</v>
      </c>
      <c r="G15" s="5"/>
      <c r="H15" s="5" t="s">
        <v>3</v>
      </c>
      <c r="I15" s="5" t="s">
        <v>1</v>
      </c>
      <c r="J15" s="5" t="s">
        <v>402</v>
      </c>
      <c r="K15" s="5" t="s">
        <v>25</v>
      </c>
      <c r="L15" s="5" t="s">
        <v>1</v>
      </c>
      <c r="M15" s="6" t="s">
        <v>26</v>
      </c>
      <c r="N15" s="5">
        <v>17</v>
      </c>
      <c r="O15" s="5"/>
      <c r="P15" s="5" t="s">
        <v>3</v>
      </c>
      <c r="Q15" s="5" t="s">
        <v>1</v>
      </c>
      <c r="R15" s="5" t="s">
        <v>24</v>
      </c>
      <c r="S15" s="5">
        <v>39</v>
      </c>
      <c r="T15" s="14">
        <f t="shared" si="0"/>
        <v>6325</v>
      </c>
      <c r="U15" s="14">
        <f t="shared" si="1"/>
        <v>0</v>
      </c>
      <c r="V15" s="14">
        <f t="shared" si="2"/>
        <v>0</v>
      </c>
      <c r="W15" s="7">
        <f t="shared" si="3"/>
        <v>6325</v>
      </c>
      <c r="X15" s="3"/>
      <c r="Y15" s="7">
        <v>25300</v>
      </c>
      <c r="Z15" s="7">
        <v>0</v>
      </c>
      <c r="AA15" s="7">
        <v>0</v>
      </c>
    </row>
    <row r="16" spans="1:27" ht="25.5">
      <c r="A16" s="13">
        <v>13</v>
      </c>
      <c r="B16" s="5">
        <v>8320003582</v>
      </c>
      <c r="C16" s="6" t="s">
        <v>0</v>
      </c>
      <c r="D16" s="5" t="s">
        <v>1</v>
      </c>
      <c r="E16" s="5" t="s">
        <v>2</v>
      </c>
      <c r="F16" s="5">
        <v>17</v>
      </c>
      <c r="G16" s="5"/>
      <c r="H16" s="5" t="s">
        <v>3</v>
      </c>
      <c r="I16" s="5" t="s">
        <v>1</v>
      </c>
      <c r="J16" s="5" t="s">
        <v>404</v>
      </c>
      <c r="K16" s="5" t="s">
        <v>27</v>
      </c>
      <c r="L16" s="5" t="s">
        <v>1</v>
      </c>
      <c r="M16" s="6" t="s">
        <v>26</v>
      </c>
      <c r="N16" s="5">
        <v>17</v>
      </c>
      <c r="O16" s="5"/>
      <c r="P16" s="5" t="s">
        <v>3</v>
      </c>
      <c r="Q16" s="5" t="s">
        <v>1</v>
      </c>
      <c r="R16" s="5" t="s">
        <v>24</v>
      </c>
      <c r="S16" s="5">
        <v>39</v>
      </c>
      <c r="T16" s="14">
        <f t="shared" si="0"/>
        <v>6575</v>
      </c>
      <c r="U16" s="14">
        <f t="shared" si="1"/>
        <v>0</v>
      </c>
      <c r="V16" s="14">
        <f t="shared" si="2"/>
        <v>0</v>
      </c>
      <c r="W16" s="7">
        <f t="shared" si="3"/>
        <v>6575</v>
      </c>
      <c r="X16" s="3"/>
      <c r="Y16" s="7">
        <v>26300</v>
      </c>
      <c r="Z16" s="7">
        <v>0</v>
      </c>
      <c r="AA16" s="7">
        <v>0</v>
      </c>
    </row>
    <row r="17" spans="1:27">
      <c r="A17" s="13">
        <v>14</v>
      </c>
      <c r="B17" s="5">
        <v>8320003582</v>
      </c>
      <c r="C17" s="6" t="s">
        <v>0</v>
      </c>
      <c r="D17" s="5" t="s">
        <v>1</v>
      </c>
      <c r="E17" s="5" t="s">
        <v>2</v>
      </c>
      <c r="F17" s="5">
        <v>17</v>
      </c>
      <c r="G17" s="5"/>
      <c r="H17" s="5" t="s">
        <v>3</v>
      </c>
      <c r="I17" s="5" t="s">
        <v>1</v>
      </c>
      <c r="J17" s="5" t="s">
        <v>405</v>
      </c>
      <c r="K17" s="5" t="s">
        <v>30</v>
      </c>
      <c r="L17" s="5" t="s">
        <v>31</v>
      </c>
      <c r="M17" s="6"/>
      <c r="N17" s="5"/>
      <c r="O17" s="5"/>
      <c r="P17" s="5" t="s">
        <v>32</v>
      </c>
      <c r="Q17" s="5" t="s">
        <v>33</v>
      </c>
      <c r="R17" s="5" t="s">
        <v>24</v>
      </c>
      <c r="S17" s="5">
        <v>17</v>
      </c>
      <c r="T17" s="14">
        <f t="shared" si="0"/>
        <v>200</v>
      </c>
      <c r="U17" s="14">
        <f t="shared" si="1"/>
        <v>0</v>
      </c>
      <c r="V17" s="14">
        <f t="shared" si="2"/>
        <v>0</v>
      </c>
      <c r="W17" s="7">
        <f t="shared" si="3"/>
        <v>200</v>
      </c>
      <c r="X17" s="3"/>
      <c r="Y17" s="7">
        <v>800</v>
      </c>
      <c r="Z17" s="7">
        <v>0</v>
      </c>
      <c r="AA17" s="7">
        <v>0</v>
      </c>
    </row>
    <row r="18" spans="1:27">
      <c r="A18" s="13">
        <v>15</v>
      </c>
      <c r="B18" s="5">
        <v>8320003582</v>
      </c>
      <c r="C18" s="6" t="s">
        <v>0</v>
      </c>
      <c r="D18" s="5" t="s">
        <v>1</v>
      </c>
      <c r="E18" s="5" t="s">
        <v>2</v>
      </c>
      <c r="F18" s="5">
        <v>17</v>
      </c>
      <c r="G18" s="5"/>
      <c r="H18" s="5" t="s">
        <v>3</v>
      </c>
      <c r="I18" s="5" t="s">
        <v>1</v>
      </c>
      <c r="J18" s="5" t="s">
        <v>414</v>
      </c>
      <c r="K18" s="5" t="s">
        <v>34</v>
      </c>
      <c r="L18" s="5" t="s">
        <v>35</v>
      </c>
      <c r="M18" s="6" t="s">
        <v>36</v>
      </c>
      <c r="N18" s="5"/>
      <c r="O18" s="5"/>
      <c r="P18" s="5" t="s">
        <v>3</v>
      </c>
      <c r="Q18" s="5" t="s">
        <v>1</v>
      </c>
      <c r="R18" s="5" t="s">
        <v>24</v>
      </c>
      <c r="S18" s="5">
        <v>20</v>
      </c>
      <c r="T18" s="14">
        <f t="shared" si="0"/>
        <v>5950</v>
      </c>
      <c r="U18" s="14">
        <f t="shared" si="1"/>
        <v>0</v>
      </c>
      <c r="V18" s="14">
        <f t="shared" si="2"/>
        <v>0</v>
      </c>
      <c r="W18" s="7">
        <f t="shared" si="3"/>
        <v>5950</v>
      </c>
      <c r="X18" s="3"/>
      <c r="Y18" s="7">
        <v>23800</v>
      </c>
      <c r="Z18" s="7">
        <v>0</v>
      </c>
      <c r="AA18" s="7">
        <v>0</v>
      </c>
    </row>
    <row r="19" spans="1:27">
      <c r="A19" s="13">
        <v>16</v>
      </c>
      <c r="B19" s="5">
        <v>8320003582</v>
      </c>
      <c r="C19" s="6" t="s">
        <v>0</v>
      </c>
      <c r="D19" s="5" t="s">
        <v>1</v>
      </c>
      <c r="E19" s="5" t="s">
        <v>2</v>
      </c>
      <c r="F19" s="5">
        <v>17</v>
      </c>
      <c r="G19" s="5"/>
      <c r="H19" s="5" t="s">
        <v>3</v>
      </c>
      <c r="I19" s="5" t="s">
        <v>1</v>
      </c>
      <c r="J19" s="5" t="s">
        <v>415</v>
      </c>
      <c r="K19" s="5" t="s">
        <v>37</v>
      </c>
      <c r="L19" s="5" t="s">
        <v>35</v>
      </c>
      <c r="M19" s="6" t="s">
        <v>38</v>
      </c>
      <c r="N19" s="5"/>
      <c r="O19" s="5"/>
      <c r="P19" s="5" t="s">
        <v>3</v>
      </c>
      <c r="Q19" s="5" t="s">
        <v>1</v>
      </c>
      <c r="R19" s="5" t="s">
        <v>24</v>
      </c>
      <c r="S19" s="5">
        <v>11</v>
      </c>
      <c r="T19" s="14">
        <f t="shared" si="0"/>
        <v>175</v>
      </c>
      <c r="U19" s="14">
        <f t="shared" si="1"/>
        <v>0</v>
      </c>
      <c r="V19" s="14">
        <f t="shared" si="2"/>
        <v>0</v>
      </c>
      <c r="W19" s="7">
        <f t="shared" si="3"/>
        <v>175</v>
      </c>
      <c r="X19" s="3"/>
      <c r="Y19" s="7">
        <v>700</v>
      </c>
      <c r="Z19" s="7">
        <v>0</v>
      </c>
      <c r="AA19" s="7">
        <v>0</v>
      </c>
    </row>
    <row r="20" spans="1:27">
      <c r="A20" s="13">
        <v>17</v>
      </c>
      <c r="B20" s="5">
        <v>8320003582</v>
      </c>
      <c r="C20" s="6" t="s">
        <v>0</v>
      </c>
      <c r="D20" s="5" t="s">
        <v>1</v>
      </c>
      <c r="E20" s="5" t="s">
        <v>2</v>
      </c>
      <c r="F20" s="5">
        <v>17</v>
      </c>
      <c r="G20" s="5"/>
      <c r="H20" s="5" t="s">
        <v>3</v>
      </c>
      <c r="I20" s="5" t="s">
        <v>1</v>
      </c>
      <c r="J20" s="5" t="s">
        <v>369</v>
      </c>
      <c r="K20" s="5" t="s">
        <v>39</v>
      </c>
      <c r="L20" s="5" t="s">
        <v>40</v>
      </c>
      <c r="M20" s="6" t="s">
        <v>41</v>
      </c>
      <c r="N20" s="5"/>
      <c r="O20" s="5"/>
      <c r="P20" s="5" t="s">
        <v>3</v>
      </c>
      <c r="Q20" s="5" t="s">
        <v>1</v>
      </c>
      <c r="R20" s="5" t="s">
        <v>24</v>
      </c>
      <c r="S20" s="5">
        <v>5</v>
      </c>
      <c r="T20" s="14">
        <f t="shared" si="0"/>
        <v>1125</v>
      </c>
      <c r="U20" s="14">
        <f t="shared" si="1"/>
        <v>0</v>
      </c>
      <c r="V20" s="14">
        <f t="shared" si="2"/>
        <v>0</v>
      </c>
      <c r="W20" s="7">
        <f t="shared" si="3"/>
        <v>1125</v>
      </c>
      <c r="X20" s="3"/>
      <c r="Y20" s="7">
        <v>4500</v>
      </c>
      <c r="Z20" s="7">
        <v>0</v>
      </c>
      <c r="AA20" s="7">
        <v>0</v>
      </c>
    </row>
    <row r="21" spans="1:27">
      <c r="A21" s="13">
        <v>18</v>
      </c>
      <c r="B21" s="5">
        <v>8320003582</v>
      </c>
      <c r="C21" s="6" t="s">
        <v>0</v>
      </c>
      <c r="D21" s="5" t="s">
        <v>1</v>
      </c>
      <c r="E21" s="5" t="s">
        <v>2</v>
      </c>
      <c r="F21" s="5">
        <v>17</v>
      </c>
      <c r="G21" s="5"/>
      <c r="H21" s="5" t="s">
        <v>3</v>
      </c>
      <c r="I21" s="5" t="s">
        <v>1</v>
      </c>
      <c r="J21" s="5" t="s">
        <v>416</v>
      </c>
      <c r="K21" s="5" t="s">
        <v>42</v>
      </c>
      <c r="L21" s="5" t="s">
        <v>35</v>
      </c>
      <c r="M21" s="6" t="s">
        <v>43</v>
      </c>
      <c r="N21" s="5"/>
      <c r="O21" s="5"/>
      <c r="P21" s="5" t="s">
        <v>3</v>
      </c>
      <c r="Q21" s="5" t="s">
        <v>1</v>
      </c>
      <c r="R21" s="5" t="s">
        <v>24</v>
      </c>
      <c r="S21" s="5">
        <v>6</v>
      </c>
      <c r="T21" s="14">
        <f t="shared" si="0"/>
        <v>25</v>
      </c>
      <c r="U21" s="14">
        <f t="shared" si="1"/>
        <v>0</v>
      </c>
      <c r="V21" s="14">
        <f t="shared" si="2"/>
        <v>0</v>
      </c>
      <c r="W21" s="7">
        <f t="shared" si="3"/>
        <v>25</v>
      </c>
      <c r="X21" s="3"/>
      <c r="Y21" s="7">
        <v>100</v>
      </c>
      <c r="Z21" s="7">
        <v>0</v>
      </c>
      <c r="AA21" s="7">
        <v>0</v>
      </c>
    </row>
    <row r="22" spans="1:27">
      <c r="A22" s="13">
        <v>19</v>
      </c>
      <c r="B22" s="5">
        <v>8320003582</v>
      </c>
      <c r="C22" s="6" t="s">
        <v>0</v>
      </c>
      <c r="D22" s="5" t="s">
        <v>1</v>
      </c>
      <c r="E22" s="5" t="s">
        <v>2</v>
      </c>
      <c r="F22" s="5">
        <v>17</v>
      </c>
      <c r="G22" s="5"/>
      <c r="H22" s="5" t="s">
        <v>3</v>
      </c>
      <c r="I22" s="5" t="s">
        <v>1</v>
      </c>
      <c r="J22" s="5" t="s">
        <v>370</v>
      </c>
      <c r="K22" s="5" t="s">
        <v>291</v>
      </c>
      <c r="L22" s="5" t="s">
        <v>44</v>
      </c>
      <c r="M22" s="6" t="s">
        <v>45</v>
      </c>
      <c r="N22" s="5">
        <v>28</v>
      </c>
      <c r="O22" s="5"/>
      <c r="P22" s="5" t="s">
        <v>3</v>
      </c>
      <c r="Q22" s="5" t="s">
        <v>1</v>
      </c>
      <c r="R22" s="5" t="s">
        <v>24</v>
      </c>
      <c r="S22" s="5">
        <v>12</v>
      </c>
      <c r="T22" s="14">
        <f t="shared" si="0"/>
        <v>1525</v>
      </c>
      <c r="U22" s="14">
        <f t="shared" si="1"/>
        <v>0</v>
      </c>
      <c r="V22" s="14">
        <f t="shared" si="2"/>
        <v>0</v>
      </c>
      <c r="W22" s="7">
        <f t="shared" si="3"/>
        <v>1525</v>
      </c>
      <c r="X22" s="3"/>
      <c r="Y22" s="7">
        <v>6100</v>
      </c>
      <c r="Z22" s="7">
        <v>0</v>
      </c>
      <c r="AA22" s="7">
        <v>0</v>
      </c>
    </row>
    <row r="23" spans="1:27">
      <c r="A23" s="13">
        <v>20</v>
      </c>
      <c r="B23" s="5">
        <v>8320003582</v>
      </c>
      <c r="C23" s="6" t="s">
        <v>0</v>
      </c>
      <c r="D23" s="5" t="s">
        <v>1</v>
      </c>
      <c r="E23" s="5" t="s">
        <v>2</v>
      </c>
      <c r="F23" s="5">
        <v>17</v>
      </c>
      <c r="G23" s="5"/>
      <c r="H23" s="5" t="s">
        <v>3</v>
      </c>
      <c r="I23" s="5" t="s">
        <v>1</v>
      </c>
      <c r="J23" s="5" t="s">
        <v>371</v>
      </c>
      <c r="K23" s="5" t="s">
        <v>46</v>
      </c>
      <c r="L23" s="5" t="s">
        <v>47</v>
      </c>
      <c r="M23" s="6"/>
      <c r="N23" s="5"/>
      <c r="O23" s="5"/>
      <c r="P23" s="5" t="s">
        <v>29</v>
      </c>
      <c r="Q23" s="5" t="s">
        <v>1</v>
      </c>
      <c r="R23" s="5" t="s">
        <v>24</v>
      </c>
      <c r="S23" s="5">
        <v>12</v>
      </c>
      <c r="T23" s="14">
        <f t="shared" si="0"/>
        <v>1550</v>
      </c>
      <c r="U23" s="14">
        <f t="shared" si="1"/>
        <v>0</v>
      </c>
      <c r="V23" s="14">
        <f t="shared" si="2"/>
        <v>0</v>
      </c>
      <c r="W23" s="7">
        <f t="shared" si="3"/>
        <v>1550</v>
      </c>
      <c r="X23" s="3"/>
      <c r="Y23" s="7">
        <v>6200</v>
      </c>
      <c r="Z23" s="7">
        <v>0</v>
      </c>
      <c r="AA23" s="7">
        <v>0</v>
      </c>
    </row>
    <row r="24" spans="1:27" ht="25.5">
      <c r="A24" s="13">
        <v>21</v>
      </c>
      <c r="B24" s="5">
        <v>8320003582</v>
      </c>
      <c r="C24" s="6" t="s">
        <v>0</v>
      </c>
      <c r="D24" s="5" t="s">
        <v>1</v>
      </c>
      <c r="E24" s="5" t="s">
        <v>2</v>
      </c>
      <c r="F24" s="5">
        <v>17</v>
      </c>
      <c r="G24" s="5"/>
      <c r="H24" s="5" t="s">
        <v>3</v>
      </c>
      <c r="I24" s="5" t="s">
        <v>1</v>
      </c>
      <c r="J24" s="5" t="s">
        <v>406</v>
      </c>
      <c r="K24" s="5" t="s">
        <v>48</v>
      </c>
      <c r="L24" s="5" t="s">
        <v>1</v>
      </c>
      <c r="M24" s="6" t="s">
        <v>49</v>
      </c>
      <c r="N24" s="5"/>
      <c r="O24" s="5"/>
      <c r="P24" s="5" t="s">
        <v>3</v>
      </c>
      <c r="Q24" s="5" t="s">
        <v>1</v>
      </c>
      <c r="R24" s="5" t="s">
        <v>24</v>
      </c>
      <c r="S24" s="5">
        <v>10</v>
      </c>
      <c r="T24" s="14">
        <f t="shared" si="0"/>
        <v>175</v>
      </c>
      <c r="U24" s="14">
        <f t="shared" si="1"/>
        <v>0</v>
      </c>
      <c r="V24" s="14">
        <f t="shared" si="2"/>
        <v>0</v>
      </c>
      <c r="W24" s="7">
        <f t="shared" si="3"/>
        <v>175</v>
      </c>
      <c r="X24" s="3"/>
      <c r="Y24" s="7">
        <v>700</v>
      </c>
      <c r="Z24" s="7">
        <v>0</v>
      </c>
      <c r="AA24" s="7">
        <v>0</v>
      </c>
    </row>
    <row r="25" spans="1:27">
      <c r="A25" s="13">
        <v>22</v>
      </c>
      <c r="B25" s="5">
        <v>8320003582</v>
      </c>
      <c r="C25" s="6" t="s">
        <v>0</v>
      </c>
      <c r="D25" s="5" t="s">
        <v>1</v>
      </c>
      <c r="E25" s="5" t="s">
        <v>2</v>
      </c>
      <c r="F25" s="5">
        <v>17</v>
      </c>
      <c r="G25" s="5"/>
      <c r="H25" s="5" t="s">
        <v>3</v>
      </c>
      <c r="I25" s="5" t="s">
        <v>1</v>
      </c>
      <c r="J25" s="5" t="s">
        <v>372</v>
      </c>
      <c r="K25" s="5" t="s">
        <v>292</v>
      </c>
      <c r="L25" s="5" t="s">
        <v>44</v>
      </c>
      <c r="M25" s="6" t="s">
        <v>50</v>
      </c>
      <c r="N25" s="5">
        <v>58</v>
      </c>
      <c r="O25" s="5"/>
      <c r="P25" s="5" t="s">
        <v>3</v>
      </c>
      <c r="Q25" s="5" t="s">
        <v>1</v>
      </c>
      <c r="R25" s="5" t="s">
        <v>24</v>
      </c>
      <c r="S25" s="5">
        <v>8</v>
      </c>
      <c r="T25" s="14">
        <f t="shared" si="0"/>
        <v>575</v>
      </c>
      <c r="U25" s="14">
        <f t="shared" si="1"/>
        <v>0</v>
      </c>
      <c r="V25" s="14">
        <f t="shared" si="2"/>
        <v>0</v>
      </c>
      <c r="W25" s="7">
        <f t="shared" si="3"/>
        <v>575</v>
      </c>
      <c r="X25" s="3"/>
      <c r="Y25" s="7">
        <v>2300</v>
      </c>
      <c r="Z25" s="7">
        <v>0</v>
      </c>
      <c r="AA25" s="7">
        <v>0</v>
      </c>
    </row>
    <row r="26" spans="1:27">
      <c r="A26" s="13">
        <v>23</v>
      </c>
      <c r="B26" s="5">
        <v>8320003582</v>
      </c>
      <c r="C26" s="6" t="s">
        <v>0</v>
      </c>
      <c r="D26" s="5" t="s">
        <v>1</v>
      </c>
      <c r="E26" s="5" t="s">
        <v>2</v>
      </c>
      <c r="F26" s="5">
        <v>17</v>
      </c>
      <c r="G26" s="5"/>
      <c r="H26" s="5" t="s">
        <v>3</v>
      </c>
      <c r="I26" s="5" t="s">
        <v>1</v>
      </c>
      <c r="J26" s="5" t="s">
        <v>373</v>
      </c>
      <c r="K26" s="5" t="s">
        <v>51</v>
      </c>
      <c r="L26" s="5" t="s">
        <v>44</v>
      </c>
      <c r="M26" s="6" t="s">
        <v>52</v>
      </c>
      <c r="N26" s="5"/>
      <c r="O26" s="5"/>
      <c r="P26" s="5" t="s">
        <v>3</v>
      </c>
      <c r="Q26" s="5" t="s">
        <v>1</v>
      </c>
      <c r="R26" s="5" t="s">
        <v>24</v>
      </c>
      <c r="S26" s="5">
        <v>8</v>
      </c>
      <c r="T26" s="14">
        <f t="shared" si="0"/>
        <v>425</v>
      </c>
      <c r="U26" s="14">
        <f t="shared" si="1"/>
        <v>0</v>
      </c>
      <c r="V26" s="14">
        <f t="shared" si="2"/>
        <v>0</v>
      </c>
      <c r="W26" s="7">
        <f t="shared" si="3"/>
        <v>425</v>
      </c>
      <c r="X26" s="3"/>
      <c r="Y26" s="7">
        <v>1700</v>
      </c>
      <c r="Z26" s="7">
        <v>0</v>
      </c>
      <c r="AA26" s="7">
        <v>0</v>
      </c>
    </row>
    <row r="27" spans="1:27">
      <c r="A27" s="13">
        <v>24</v>
      </c>
      <c r="B27" s="5">
        <v>8320003582</v>
      </c>
      <c r="C27" s="6" t="s">
        <v>0</v>
      </c>
      <c r="D27" s="5" t="s">
        <v>1</v>
      </c>
      <c r="E27" s="5" t="s">
        <v>2</v>
      </c>
      <c r="F27" s="5">
        <v>17</v>
      </c>
      <c r="G27" s="5"/>
      <c r="H27" s="5" t="s">
        <v>3</v>
      </c>
      <c r="I27" s="5" t="s">
        <v>1</v>
      </c>
      <c r="J27" s="5" t="s">
        <v>374</v>
      </c>
      <c r="K27" s="5" t="s">
        <v>53</v>
      </c>
      <c r="L27" s="5" t="s">
        <v>44</v>
      </c>
      <c r="M27" s="6" t="s">
        <v>54</v>
      </c>
      <c r="N27" s="5"/>
      <c r="O27" s="5"/>
      <c r="P27" s="5" t="s">
        <v>3</v>
      </c>
      <c r="Q27" s="5" t="s">
        <v>1</v>
      </c>
      <c r="R27" s="5" t="s">
        <v>24</v>
      </c>
      <c r="S27" s="5">
        <v>8</v>
      </c>
      <c r="T27" s="14">
        <f t="shared" si="0"/>
        <v>200</v>
      </c>
      <c r="U27" s="14">
        <f t="shared" si="1"/>
        <v>0</v>
      </c>
      <c r="V27" s="14">
        <f t="shared" si="2"/>
        <v>0</v>
      </c>
      <c r="W27" s="7">
        <f t="shared" si="3"/>
        <v>200</v>
      </c>
      <c r="X27" s="3"/>
      <c r="Y27" s="7">
        <v>800</v>
      </c>
      <c r="Z27" s="7">
        <v>0</v>
      </c>
      <c r="AA27" s="7">
        <v>0</v>
      </c>
    </row>
    <row r="28" spans="1:27">
      <c r="A28" s="13">
        <v>25</v>
      </c>
      <c r="B28" s="5">
        <v>8320003582</v>
      </c>
      <c r="C28" s="6" t="s">
        <v>0</v>
      </c>
      <c r="D28" s="5" t="s">
        <v>1</v>
      </c>
      <c r="E28" s="5" t="s">
        <v>2</v>
      </c>
      <c r="F28" s="5">
        <v>17</v>
      </c>
      <c r="G28" s="5"/>
      <c r="H28" s="5" t="s">
        <v>3</v>
      </c>
      <c r="I28" s="5" t="s">
        <v>1</v>
      </c>
      <c r="J28" s="5" t="s">
        <v>407</v>
      </c>
      <c r="K28" s="5" t="s">
        <v>55</v>
      </c>
      <c r="L28" s="5" t="s">
        <v>1</v>
      </c>
      <c r="M28" s="6" t="s">
        <v>56</v>
      </c>
      <c r="N28" s="5"/>
      <c r="O28" s="5"/>
      <c r="P28" s="5" t="s">
        <v>3</v>
      </c>
      <c r="Q28" s="5" t="s">
        <v>1</v>
      </c>
      <c r="R28" s="5" t="s">
        <v>24</v>
      </c>
      <c r="S28" s="5">
        <v>11</v>
      </c>
      <c r="T28" s="14">
        <f t="shared" si="0"/>
        <v>250</v>
      </c>
      <c r="U28" s="14">
        <f t="shared" si="1"/>
        <v>0</v>
      </c>
      <c r="V28" s="14">
        <f t="shared" si="2"/>
        <v>0</v>
      </c>
      <c r="W28" s="7">
        <f t="shared" si="3"/>
        <v>250</v>
      </c>
      <c r="X28" s="3"/>
      <c r="Y28" s="7">
        <v>1000</v>
      </c>
      <c r="Z28" s="7">
        <v>0</v>
      </c>
      <c r="AA28" s="7">
        <v>0</v>
      </c>
    </row>
    <row r="29" spans="1:27">
      <c r="A29" s="13">
        <v>26</v>
      </c>
      <c r="B29" s="5">
        <v>8320003582</v>
      </c>
      <c r="C29" s="6" t="s">
        <v>0</v>
      </c>
      <c r="D29" s="5" t="s">
        <v>1</v>
      </c>
      <c r="E29" s="5" t="s">
        <v>2</v>
      </c>
      <c r="F29" s="5">
        <v>17</v>
      </c>
      <c r="G29" s="5"/>
      <c r="H29" s="5" t="s">
        <v>3</v>
      </c>
      <c r="I29" s="5" t="s">
        <v>1</v>
      </c>
      <c r="J29" s="5" t="s">
        <v>408</v>
      </c>
      <c r="K29" s="5" t="s">
        <v>57</v>
      </c>
      <c r="L29" s="5" t="s">
        <v>1</v>
      </c>
      <c r="M29" s="6" t="s">
        <v>58</v>
      </c>
      <c r="N29" s="5"/>
      <c r="O29" s="5"/>
      <c r="P29" s="5" t="s">
        <v>3</v>
      </c>
      <c r="Q29" s="5" t="s">
        <v>1</v>
      </c>
      <c r="R29" s="5" t="s">
        <v>24</v>
      </c>
      <c r="S29" s="5">
        <v>13</v>
      </c>
      <c r="T29" s="14">
        <f t="shared" si="0"/>
        <v>75</v>
      </c>
      <c r="U29" s="14">
        <f t="shared" si="1"/>
        <v>0</v>
      </c>
      <c r="V29" s="14">
        <f t="shared" si="2"/>
        <v>0</v>
      </c>
      <c r="W29" s="7">
        <f t="shared" si="3"/>
        <v>75</v>
      </c>
      <c r="X29" s="3"/>
      <c r="Y29" s="7">
        <v>300</v>
      </c>
      <c r="Z29" s="7">
        <v>0</v>
      </c>
      <c r="AA29" s="7">
        <v>0</v>
      </c>
    </row>
    <row r="30" spans="1:27">
      <c r="A30" s="13">
        <v>27</v>
      </c>
      <c r="B30" s="5">
        <v>8320003582</v>
      </c>
      <c r="C30" s="6" t="s">
        <v>0</v>
      </c>
      <c r="D30" s="5" t="s">
        <v>1</v>
      </c>
      <c r="E30" s="5" t="s">
        <v>2</v>
      </c>
      <c r="F30" s="5">
        <v>17</v>
      </c>
      <c r="G30" s="5"/>
      <c r="H30" s="5" t="s">
        <v>3</v>
      </c>
      <c r="I30" s="5" t="s">
        <v>1</v>
      </c>
      <c r="J30" s="5" t="s">
        <v>375</v>
      </c>
      <c r="K30" s="5" t="s">
        <v>59</v>
      </c>
      <c r="L30" s="5" t="s">
        <v>60</v>
      </c>
      <c r="M30" s="6"/>
      <c r="N30" s="5"/>
      <c r="O30" s="5"/>
      <c r="P30" s="5" t="s">
        <v>3</v>
      </c>
      <c r="Q30" s="5" t="s">
        <v>1</v>
      </c>
      <c r="R30" s="5" t="s">
        <v>24</v>
      </c>
      <c r="S30" s="5">
        <v>3</v>
      </c>
      <c r="T30" s="14">
        <f t="shared" si="0"/>
        <v>2350</v>
      </c>
      <c r="U30" s="14">
        <f t="shared" si="1"/>
        <v>0</v>
      </c>
      <c r="V30" s="14">
        <f t="shared" si="2"/>
        <v>0</v>
      </c>
      <c r="W30" s="7">
        <f t="shared" si="3"/>
        <v>2350</v>
      </c>
      <c r="X30" s="3"/>
      <c r="Y30" s="7">
        <v>9400</v>
      </c>
      <c r="Z30" s="7">
        <v>0</v>
      </c>
      <c r="AA30" s="7">
        <v>0</v>
      </c>
    </row>
    <row r="31" spans="1:27">
      <c r="A31" s="13">
        <v>28</v>
      </c>
      <c r="B31" s="5">
        <v>8320003582</v>
      </c>
      <c r="C31" s="6" t="s">
        <v>0</v>
      </c>
      <c r="D31" s="5" t="s">
        <v>1</v>
      </c>
      <c r="E31" s="5" t="s">
        <v>2</v>
      </c>
      <c r="F31" s="5">
        <v>17</v>
      </c>
      <c r="G31" s="5"/>
      <c r="H31" s="5" t="s">
        <v>3</v>
      </c>
      <c r="I31" s="5" t="s">
        <v>1</v>
      </c>
      <c r="J31" s="5" t="s">
        <v>376</v>
      </c>
      <c r="K31" s="5" t="s">
        <v>59</v>
      </c>
      <c r="L31" s="5" t="s">
        <v>60</v>
      </c>
      <c r="M31" s="6"/>
      <c r="N31" s="5"/>
      <c r="O31" s="5"/>
      <c r="P31" s="5" t="s">
        <v>3</v>
      </c>
      <c r="Q31" s="5" t="s">
        <v>1</v>
      </c>
      <c r="R31" s="5" t="s">
        <v>24</v>
      </c>
      <c r="S31" s="5">
        <v>3</v>
      </c>
      <c r="T31" s="14">
        <f t="shared" si="0"/>
        <v>200</v>
      </c>
      <c r="U31" s="14">
        <f t="shared" si="1"/>
        <v>0</v>
      </c>
      <c r="V31" s="14">
        <f t="shared" si="2"/>
        <v>0</v>
      </c>
      <c r="W31" s="7">
        <f t="shared" si="3"/>
        <v>200</v>
      </c>
      <c r="X31" s="3"/>
      <c r="Y31" s="7">
        <v>800</v>
      </c>
      <c r="Z31" s="7">
        <v>0</v>
      </c>
      <c r="AA31" s="7">
        <v>0</v>
      </c>
    </row>
    <row r="32" spans="1:27">
      <c r="A32" s="13">
        <v>29</v>
      </c>
      <c r="B32" s="5">
        <v>8320003582</v>
      </c>
      <c r="C32" s="6" t="s">
        <v>0</v>
      </c>
      <c r="D32" s="5" t="s">
        <v>1</v>
      </c>
      <c r="E32" s="5" t="s">
        <v>2</v>
      </c>
      <c r="F32" s="5">
        <v>17</v>
      </c>
      <c r="G32" s="5"/>
      <c r="H32" s="5" t="s">
        <v>3</v>
      </c>
      <c r="I32" s="5" t="s">
        <v>1</v>
      </c>
      <c r="J32" s="5" t="s">
        <v>377</v>
      </c>
      <c r="K32" s="5" t="s">
        <v>59</v>
      </c>
      <c r="L32" s="5" t="s">
        <v>60</v>
      </c>
      <c r="M32" s="6"/>
      <c r="N32" s="5"/>
      <c r="O32" s="5"/>
      <c r="P32" s="5" t="s">
        <v>3</v>
      </c>
      <c r="Q32" s="5" t="s">
        <v>1</v>
      </c>
      <c r="R32" s="5" t="s">
        <v>24</v>
      </c>
      <c r="S32" s="5">
        <v>3</v>
      </c>
      <c r="T32" s="14">
        <f t="shared" si="0"/>
        <v>950</v>
      </c>
      <c r="U32" s="14">
        <f t="shared" si="1"/>
        <v>0</v>
      </c>
      <c r="V32" s="14">
        <f t="shared" si="2"/>
        <v>0</v>
      </c>
      <c r="W32" s="7">
        <f t="shared" si="3"/>
        <v>950</v>
      </c>
      <c r="X32" s="3"/>
      <c r="Y32" s="7">
        <v>3800</v>
      </c>
      <c r="Z32" s="7">
        <v>0</v>
      </c>
      <c r="AA32" s="7">
        <v>0</v>
      </c>
    </row>
    <row r="33" spans="1:27">
      <c r="A33" s="13">
        <v>30</v>
      </c>
      <c r="B33" s="5">
        <v>8320003582</v>
      </c>
      <c r="C33" s="6" t="s">
        <v>0</v>
      </c>
      <c r="D33" s="5" t="s">
        <v>1</v>
      </c>
      <c r="E33" s="5" t="s">
        <v>2</v>
      </c>
      <c r="F33" s="5">
        <v>17</v>
      </c>
      <c r="G33" s="5"/>
      <c r="H33" s="5" t="s">
        <v>3</v>
      </c>
      <c r="I33" s="5" t="s">
        <v>1</v>
      </c>
      <c r="J33" s="5" t="s">
        <v>378</v>
      </c>
      <c r="K33" s="5" t="s">
        <v>59</v>
      </c>
      <c r="L33" s="5" t="s">
        <v>60</v>
      </c>
      <c r="M33" s="6"/>
      <c r="N33" s="5"/>
      <c r="O33" s="5"/>
      <c r="P33" s="5" t="s">
        <v>3</v>
      </c>
      <c r="Q33" s="5" t="s">
        <v>1</v>
      </c>
      <c r="R33" s="5" t="s">
        <v>24</v>
      </c>
      <c r="S33" s="5">
        <v>3</v>
      </c>
      <c r="T33" s="14">
        <f t="shared" si="0"/>
        <v>600</v>
      </c>
      <c r="U33" s="14">
        <f t="shared" si="1"/>
        <v>0</v>
      </c>
      <c r="V33" s="14">
        <f t="shared" si="2"/>
        <v>0</v>
      </c>
      <c r="W33" s="7">
        <f t="shared" si="3"/>
        <v>600</v>
      </c>
      <c r="X33" s="3"/>
      <c r="Y33" s="7">
        <v>2400</v>
      </c>
      <c r="Z33" s="7">
        <v>0</v>
      </c>
      <c r="AA33" s="7">
        <v>0</v>
      </c>
    </row>
    <row r="34" spans="1:27">
      <c r="A34" s="13">
        <v>31</v>
      </c>
      <c r="B34" s="5">
        <v>8320003582</v>
      </c>
      <c r="C34" s="6" t="s">
        <v>0</v>
      </c>
      <c r="D34" s="5" t="s">
        <v>1</v>
      </c>
      <c r="E34" s="5" t="s">
        <v>2</v>
      </c>
      <c r="F34" s="5">
        <v>17</v>
      </c>
      <c r="G34" s="5"/>
      <c r="H34" s="5" t="s">
        <v>3</v>
      </c>
      <c r="I34" s="5" t="s">
        <v>1</v>
      </c>
      <c r="J34" s="5" t="s">
        <v>379</v>
      </c>
      <c r="K34" s="5" t="s">
        <v>61</v>
      </c>
      <c r="L34" s="5" t="s">
        <v>1</v>
      </c>
      <c r="M34" s="6" t="s">
        <v>62</v>
      </c>
      <c r="N34" s="5"/>
      <c r="O34" s="5"/>
      <c r="P34" s="5" t="s">
        <v>3</v>
      </c>
      <c r="Q34" s="5" t="s">
        <v>1</v>
      </c>
      <c r="R34" s="5" t="s">
        <v>24</v>
      </c>
      <c r="S34" s="5">
        <v>6</v>
      </c>
      <c r="T34" s="14">
        <f t="shared" si="0"/>
        <v>500</v>
      </c>
      <c r="U34" s="14">
        <f t="shared" si="1"/>
        <v>0</v>
      </c>
      <c r="V34" s="14">
        <f t="shared" si="2"/>
        <v>0</v>
      </c>
      <c r="W34" s="7">
        <f t="shared" si="3"/>
        <v>500</v>
      </c>
      <c r="X34" s="3"/>
      <c r="Y34" s="7">
        <v>2000</v>
      </c>
      <c r="Z34" s="7">
        <v>0</v>
      </c>
      <c r="AA34" s="7">
        <v>0</v>
      </c>
    </row>
    <row r="35" spans="1:27">
      <c r="A35" s="13">
        <v>32</v>
      </c>
      <c r="B35" s="5">
        <v>8320003582</v>
      </c>
      <c r="C35" s="6" t="s">
        <v>0</v>
      </c>
      <c r="D35" s="5" t="s">
        <v>1</v>
      </c>
      <c r="E35" s="5" t="s">
        <v>2</v>
      </c>
      <c r="F35" s="5">
        <v>17</v>
      </c>
      <c r="G35" s="5"/>
      <c r="H35" s="5" t="s">
        <v>3</v>
      </c>
      <c r="I35" s="5" t="s">
        <v>1</v>
      </c>
      <c r="J35" s="5" t="s">
        <v>380</v>
      </c>
      <c r="K35" s="5" t="s">
        <v>63</v>
      </c>
      <c r="L35" s="5" t="s">
        <v>1</v>
      </c>
      <c r="M35" s="6" t="s">
        <v>64</v>
      </c>
      <c r="N35" s="5"/>
      <c r="O35" s="5"/>
      <c r="P35" s="5" t="s">
        <v>3</v>
      </c>
      <c r="Q35" s="5" t="s">
        <v>1</v>
      </c>
      <c r="R35" s="5" t="s">
        <v>24</v>
      </c>
      <c r="S35" s="5">
        <v>6</v>
      </c>
      <c r="T35" s="14">
        <f t="shared" si="0"/>
        <v>75</v>
      </c>
      <c r="U35" s="14">
        <f t="shared" si="1"/>
        <v>0</v>
      </c>
      <c r="V35" s="14">
        <f t="shared" si="2"/>
        <v>0</v>
      </c>
      <c r="W35" s="7">
        <f t="shared" si="3"/>
        <v>75</v>
      </c>
      <c r="X35" s="3"/>
      <c r="Y35" s="7">
        <v>300</v>
      </c>
      <c r="Z35" s="7">
        <v>0</v>
      </c>
      <c r="AA35" s="7">
        <v>0</v>
      </c>
    </row>
    <row r="36" spans="1:27">
      <c r="A36" s="13">
        <v>33</v>
      </c>
      <c r="B36" s="5">
        <v>8320003582</v>
      </c>
      <c r="C36" s="6" t="s">
        <v>0</v>
      </c>
      <c r="D36" s="5" t="s">
        <v>1</v>
      </c>
      <c r="E36" s="5" t="s">
        <v>2</v>
      </c>
      <c r="F36" s="5">
        <v>17</v>
      </c>
      <c r="G36" s="5"/>
      <c r="H36" s="5" t="s">
        <v>3</v>
      </c>
      <c r="I36" s="5" t="s">
        <v>1</v>
      </c>
      <c r="J36" s="5" t="s">
        <v>381</v>
      </c>
      <c r="K36" s="5" t="s">
        <v>61</v>
      </c>
      <c r="L36" s="5" t="s">
        <v>1</v>
      </c>
      <c r="M36" s="6" t="s">
        <v>62</v>
      </c>
      <c r="N36" s="5"/>
      <c r="O36" s="5"/>
      <c r="P36" s="5" t="s">
        <v>3</v>
      </c>
      <c r="Q36" s="5" t="s">
        <v>1</v>
      </c>
      <c r="R36" s="5" t="s">
        <v>24</v>
      </c>
      <c r="S36" s="5">
        <v>6</v>
      </c>
      <c r="T36" s="14">
        <f t="shared" si="0"/>
        <v>450</v>
      </c>
      <c r="U36" s="14">
        <f t="shared" si="1"/>
        <v>0</v>
      </c>
      <c r="V36" s="14">
        <f t="shared" si="2"/>
        <v>0</v>
      </c>
      <c r="W36" s="7">
        <f t="shared" si="3"/>
        <v>450</v>
      </c>
      <c r="X36" s="3"/>
      <c r="Y36" s="7">
        <v>1800</v>
      </c>
      <c r="Z36" s="7">
        <v>0</v>
      </c>
      <c r="AA36" s="7">
        <v>0</v>
      </c>
    </row>
    <row r="37" spans="1:27">
      <c r="A37" s="13">
        <v>34</v>
      </c>
      <c r="B37" s="5">
        <v>8320003582</v>
      </c>
      <c r="C37" s="6" t="s">
        <v>0</v>
      </c>
      <c r="D37" s="5" t="s">
        <v>1</v>
      </c>
      <c r="E37" s="5" t="s">
        <v>2</v>
      </c>
      <c r="F37" s="5">
        <v>17</v>
      </c>
      <c r="G37" s="5"/>
      <c r="H37" s="5" t="s">
        <v>3</v>
      </c>
      <c r="I37" s="5" t="s">
        <v>1</v>
      </c>
      <c r="J37" s="5" t="s">
        <v>409</v>
      </c>
      <c r="K37" s="5" t="s">
        <v>65</v>
      </c>
      <c r="L37" s="5" t="s">
        <v>1</v>
      </c>
      <c r="M37" s="6" t="s">
        <v>66</v>
      </c>
      <c r="N37" s="5"/>
      <c r="O37" s="5"/>
      <c r="P37" s="5" t="s">
        <v>3</v>
      </c>
      <c r="Q37" s="5" t="s">
        <v>1</v>
      </c>
      <c r="R37" s="5" t="s">
        <v>24</v>
      </c>
      <c r="S37" s="5">
        <v>7</v>
      </c>
      <c r="T37" s="14">
        <f t="shared" si="0"/>
        <v>100</v>
      </c>
      <c r="U37" s="14">
        <f t="shared" si="1"/>
        <v>0</v>
      </c>
      <c r="V37" s="14">
        <f t="shared" si="2"/>
        <v>0</v>
      </c>
      <c r="W37" s="7">
        <f t="shared" si="3"/>
        <v>100</v>
      </c>
      <c r="X37" s="3"/>
      <c r="Y37" s="7">
        <v>400</v>
      </c>
      <c r="Z37" s="7">
        <v>0</v>
      </c>
      <c r="AA37" s="7">
        <v>0</v>
      </c>
    </row>
    <row r="38" spans="1:27" ht="25.5">
      <c r="A38" s="13">
        <v>35</v>
      </c>
      <c r="B38" s="5">
        <v>8320003582</v>
      </c>
      <c r="C38" s="6" t="s">
        <v>0</v>
      </c>
      <c r="D38" s="5" t="s">
        <v>1</v>
      </c>
      <c r="E38" s="5" t="s">
        <v>2</v>
      </c>
      <c r="F38" s="5">
        <v>17</v>
      </c>
      <c r="G38" s="5"/>
      <c r="H38" s="5" t="s">
        <v>3</v>
      </c>
      <c r="I38" s="5" t="s">
        <v>1</v>
      </c>
      <c r="J38" s="5" t="s">
        <v>382</v>
      </c>
      <c r="K38" s="5" t="s">
        <v>67</v>
      </c>
      <c r="L38" s="5" t="s">
        <v>1</v>
      </c>
      <c r="M38" s="6" t="s">
        <v>68</v>
      </c>
      <c r="N38" s="5"/>
      <c r="O38" s="5"/>
      <c r="P38" s="5" t="s">
        <v>3</v>
      </c>
      <c r="Q38" s="5" t="s">
        <v>1</v>
      </c>
      <c r="R38" s="5" t="s">
        <v>24</v>
      </c>
      <c r="S38" s="5">
        <v>6</v>
      </c>
      <c r="T38" s="14">
        <f t="shared" si="0"/>
        <v>1675</v>
      </c>
      <c r="U38" s="14">
        <f t="shared" si="1"/>
        <v>0</v>
      </c>
      <c r="V38" s="14">
        <f t="shared" si="2"/>
        <v>0</v>
      </c>
      <c r="W38" s="7">
        <f t="shared" si="3"/>
        <v>1675</v>
      </c>
      <c r="X38" s="3"/>
      <c r="Y38" s="7">
        <v>6700</v>
      </c>
      <c r="Z38" s="7">
        <v>0</v>
      </c>
      <c r="AA38" s="7">
        <v>0</v>
      </c>
    </row>
    <row r="39" spans="1:27">
      <c r="A39" s="13">
        <v>36</v>
      </c>
      <c r="B39" s="5">
        <v>8320003582</v>
      </c>
      <c r="C39" s="6" t="s">
        <v>0</v>
      </c>
      <c r="D39" s="5" t="s">
        <v>1</v>
      </c>
      <c r="E39" s="5" t="s">
        <v>2</v>
      </c>
      <c r="F39" s="5">
        <v>17</v>
      </c>
      <c r="G39" s="5"/>
      <c r="H39" s="5" t="s">
        <v>3</v>
      </c>
      <c r="I39" s="5" t="s">
        <v>1</v>
      </c>
      <c r="J39" s="5" t="s">
        <v>383</v>
      </c>
      <c r="K39" s="5" t="s">
        <v>69</v>
      </c>
      <c r="L39" s="5" t="s">
        <v>9</v>
      </c>
      <c r="M39" s="6" t="s">
        <v>70</v>
      </c>
      <c r="N39" s="5"/>
      <c r="O39" s="5"/>
      <c r="P39" s="5" t="s">
        <v>3</v>
      </c>
      <c r="Q39" s="5" t="s">
        <v>1</v>
      </c>
      <c r="R39" s="5" t="s">
        <v>24</v>
      </c>
      <c r="S39" s="5">
        <v>3</v>
      </c>
      <c r="T39" s="14">
        <f t="shared" si="0"/>
        <v>325</v>
      </c>
      <c r="U39" s="14">
        <f t="shared" si="1"/>
        <v>0</v>
      </c>
      <c r="V39" s="14">
        <f t="shared" si="2"/>
        <v>0</v>
      </c>
      <c r="W39" s="7">
        <f t="shared" si="3"/>
        <v>325</v>
      </c>
      <c r="X39" s="3"/>
      <c r="Y39" s="7">
        <v>1300</v>
      </c>
      <c r="Z39" s="7">
        <v>0</v>
      </c>
      <c r="AA39" s="7">
        <v>0</v>
      </c>
    </row>
    <row r="40" spans="1:27">
      <c r="A40" s="13">
        <v>37</v>
      </c>
      <c r="B40" s="5">
        <v>8320003582</v>
      </c>
      <c r="C40" s="6" t="s">
        <v>0</v>
      </c>
      <c r="D40" s="5" t="s">
        <v>1</v>
      </c>
      <c r="E40" s="5" t="s">
        <v>2</v>
      </c>
      <c r="F40" s="5">
        <v>17</v>
      </c>
      <c r="G40" s="5"/>
      <c r="H40" s="5" t="s">
        <v>3</v>
      </c>
      <c r="I40" s="5" t="s">
        <v>1</v>
      </c>
      <c r="J40" s="5" t="s">
        <v>403</v>
      </c>
      <c r="K40" s="5" t="s">
        <v>71</v>
      </c>
      <c r="L40" s="5" t="s">
        <v>9</v>
      </c>
      <c r="M40" s="6" t="s">
        <v>72</v>
      </c>
      <c r="N40" s="5"/>
      <c r="O40" s="5"/>
      <c r="P40" s="5" t="s">
        <v>3</v>
      </c>
      <c r="Q40" s="5" t="s">
        <v>1</v>
      </c>
      <c r="R40" s="5" t="s">
        <v>24</v>
      </c>
      <c r="S40" s="5">
        <v>3</v>
      </c>
      <c r="T40" s="14">
        <f t="shared" si="0"/>
        <v>500</v>
      </c>
      <c r="U40" s="14">
        <f t="shared" si="1"/>
        <v>0</v>
      </c>
      <c r="V40" s="14">
        <f t="shared" si="2"/>
        <v>0</v>
      </c>
      <c r="W40" s="7">
        <f t="shared" si="3"/>
        <v>500</v>
      </c>
      <c r="X40" s="3"/>
      <c r="Y40" s="7">
        <v>2000</v>
      </c>
      <c r="Z40" s="7">
        <v>0</v>
      </c>
      <c r="AA40" s="7">
        <v>0</v>
      </c>
    </row>
    <row r="41" spans="1:27" ht="25.5">
      <c r="A41" s="13">
        <v>38</v>
      </c>
      <c r="B41" s="5">
        <v>8320003582</v>
      </c>
      <c r="C41" s="6" t="s">
        <v>0</v>
      </c>
      <c r="D41" s="5" t="s">
        <v>1</v>
      </c>
      <c r="E41" s="5" t="s">
        <v>2</v>
      </c>
      <c r="F41" s="5">
        <v>17</v>
      </c>
      <c r="G41" s="5"/>
      <c r="H41" s="5" t="s">
        <v>3</v>
      </c>
      <c r="I41" s="5" t="s">
        <v>1</v>
      </c>
      <c r="J41" s="5" t="s">
        <v>410</v>
      </c>
      <c r="K41" s="5" t="s">
        <v>73</v>
      </c>
      <c r="L41" s="5" t="s">
        <v>1</v>
      </c>
      <c r="M41" s="6" t="s">
        <v>68</v>
      </c>
      <c r="N41" s="5">
        <v>17</v>
      </c>
      <c r="O41" s="5"/>
      <c r="P41" s="5" t="s">
        <v>3</v>
      </c>
      <c r="Q41" s="5" t="s">
        <v>1</v>
      </c>
      <c r="R41" s="5" t="s">
        <v>24</v>
      </c>
      <c r="S41" s="5">
        <v>10</v>
      </c>
      <c r="T41" s="14">
        <f t="shared" si="0"/>
        <v>150</v>
      </c>
      <c r="U41" s="14">
        <f t="shared" si="1"/>
        <v>0</v>
      </c>
      <c r="V41" s="14">
        <f t="shared" si="2"/>
        <v>0</v>
      </c>
      <c r="W41" s="7">
        <f t="shared" si="3"/>
        <v>150</v>
      </c>
      <c r="X41" s="3"/>
      <c r="Y41" s="7">
        <v>600</v>
      </c>
      <c r="Z41" s="7">
        <v>0</v>
      </c>
      <c r="AA41" s="7">
        <v>0</v>
      </c>
    </row>
    <row r="42" spans="1:27" ht="25.5">
      <c r="A42" s="13">
        <v>39</v>
      </c>
      <c r="B42" s="5">
        <v>8320003582</v>
      </c>
      <c r="C42" s="6" t="s">
        <v>0</v>
      </c>
      <c r="D42" s="5" t="s">
        <v>1</v>
      </c>
      <c r="E42" s="5" t="s">
        <v>2</v>
      </c>
      <c r="F42" s="5">
        <v>17</v>
      </c>
      <c r="G42" s="5"/>
      <c r="H42" s="5" t="s">
        <v>3</v>
      </c>
      <c r="I42" s="5" t="s">
        <v>1</v>
      </c>
      <c r="J42" s="5" t="s">
        <v>384</v>
      </c>
      <c r="K42" s="5" t="s">
        <v>74</v>
      </c>
      <c r="L42" s="5" t="s">
        <v>9</v>
      </c>
      <c r="M42" s="6" t="s">
        <v>75</v>
      </c>
      <c r="N42" s="5"/>
      <c r="O42" s="5"/>
      <c r="P42" s="5" t="s">
        <v>3</v>
      </c>
      <c r="Q42" s="5" t="s">
        <v>1</v>
      </c>
      <c r="R42" s="5" t="s">
        <v>24</v>
      </c>
      <c r="S42" s="5">
        <v>6</v>
      </c>
      <c r="T42" s="14">
        <f t="shared" si="0"/>
        <v>350</v>
      </c>
      <c r="U42" s="14">
        <f t="shared" si="1"/>
        <v>0</v>
      </c>
      <c r="V42" s="14">
        <f t="shared" si="2"/>
        <v>0</v>
      </c>
      <c r="W42" s="7">
        <f t="shared" si="3"/>
        <v>350</v>
      </c>
      <c r="X42" s="3"/>
      <c r="Y42" s="7">
        <v>1400</v>
      </c>
      <c r="Z42" s="7">
        <v>0</v>
      </c>
      <c r="AA42" s="7">
        <v>0</v>
      </c>
    </row>
    <row r="43" spans="1:27">
      <c r="A43" s="13">
        <v>40</v>
      </c>
      <c r="B43" s="5">
        <v>8320003582</v>
      </c>
      <c r="C43" s="6" t="s">
        <v>0</v>
      </c>
      <c r="D43" s="5" t="s">
        <v>1</v>
      </c>
      <c r="E43" s="5" t="s">
        <v>2</v>
      </c>
      <c r="F43" s="5">
        <v>17</v>
      </c>
      <c r="G43" s="5"/>
      <c r="H43" s="5" t="s">
        <v>3</v>
      </c>
      <c r="I43" s="5" t="s">
        <v>1</v>
      </c>
      <c r="J43" s="5" t="s">
        <v>385</v>
      </c>
      <c r="K43" s="5" t="s">
        <v>76</v>
      </c>
      <c r="L43" s="5" t="s">
        <v>9</v>
      </c>
      <c r="M43" s="6" t="s">
        <v>77</v>
      </c>
      <c r="N43" s="5"/>
      <c r="O43" s="5"/>
      <c r="P43" s="5" t="s">
        <v>3</v>
      </c>
      <c r="Q43" s="5" t="s">
        <v>1</v>
      </c>
      <c r="R43" s="5" t="s">
        <v>24</v>
      </c>
      <c r="S43" s="5">
        <v>10</v>
      </c>
      <c r="T43" s="14">
        <f t="shared" si="0"/>
        <v>1350</v>
      </c>
      <c r="U43" s="14">
        <f t="shared" si="1"/>
        <v>0</v>
      </c>
      <c r="V43" s="14">
        <f t="shared" si="2"/>
        <v>0</v>
      </c>
      <c r="W43" s="7">
        <f t="shared" si="3"/>
        <v>1350</v>
      </c>
      <c r="X43" s="3"/>
      <c r="Y43" s="7">
        <v>5400</v>
      </c>
      <c r="Z43" s="7">
        <v>0</v>
      </c>
      <c r="AA43" s="7">
        <v>0</v>
      </c>
    </row>
    <row r="44" spans="1:27">
      <c r="A44" s="13">
        <v>41</v>
      </c>
      <c r="B44" s="5">
        <v>8320003582</v>
      </c>
      <c r="C44" s="6" t="s">
        <v>0</v>
      </c>
      <c r="D44" s="5" t="s">
        <v>1</v>
      </c>
      <c r="E44" s="5" t="s">
        <v>2</v>
      </c>
      <c r="F44" s="5">
        <v>17</v>
      </c>
      <c r="G44" s="5"/>
      <c r="H44" s="5" t="s">
        <v>3</v>
      </c>
      <c r="I44" s="5" t="s">
        <v>1</v>
      </c>
      <c r="J44" s="5" t="s">
        <v>413</v>
      </c>
      <c r="K44" s="5" t="s">
        <v>78</v>
      </c>
      <c r="L44" s="5" t="s">
        <v>1</v>
      </c>
      <c r="M44" s="6" t="s">
        <v>79</v>
      </c>
      <c r="N44" s="5"/>
      <c r="O44" s="5"/>
      <c r="P44" s="5" t="s">
        <v>3</v>
      </c>
      <c r="Q44" s="5" t="s">
        <v>1</v>
      </c>
      <c r="R44" s="5" t="s">
        <v>24</v>
      </c>
      <c r="S44" s="5">
        <v>3</v>
      </c>
      <c r="T44" s="14">
        <f t="shared" si="0"/>
        <v>25</v>
      </c>
      <c r="U44" s="14">
        <f t="shared" si="1"/>
        <v>0</v>
      </c>
      <c r="V44" s="14">
        <f t="shared" si="2"/>
        <v>0</v>
      </c>
      <c r="W44" s="7">
        <f t="shared" si="3"/>
        <v>25</v>
      </c>
      <c r="X44" s="3"/>
      <c r="Y44" s="7">
        <v>100</v>
      </c>
      <c r="Z44" s="7">
        <v>0</v>
      </c>
      <c r="AA44" s="7">
        <v>0</v>
      </c>
    </row>
    <row r="45" spans="1:27">
      <c r="A45" s="13">
        <v>42</v>
      </c>
      <c r="B45" s="5">
        <v>8320003582</v>
      </c>
      <c r="C45" s="6" t="s">
        <v>0</v>
      </c>
      <c r="D45" s="5" t="s">
        <v>1</v>
      </c>
      <c r="E45" s="5" t="s">
        <v>2</v>
      </c>
      <c r="F45" s="5">
        <v>17</v>
      </c>
      <c r="G45" s="5"/>
      <c r="H45" s="5" t="s">
        <v>3</v>
      </c>
      <c r="I45" s="5" t="s">
        <v>1</v>
      </c>
      <c r="J45" s="5" t="s">
        <v>411</v>
      </c>
      <c r="K45" s="5" t="s">
        <v>80</v>
      </c>
      <c r="L45" s="5" t="s">
        <v>1</v>
      </c>
      <c r="M45" s="6" t="s">
        <v>81</v>
      </c>
      <c r="N45" s="5"/>
      <c r="O45" s="5"/>
      <c r="P45" s="5" t="s">
        <v>3</v>
      </c>
      <c r="Q45" s="5" t="s">
        <v>1</v>
      </c>
      <c r="R45" s="5" t="s">
        <v>24</v>
      </c>
      <c r="S45" s="5">
        <v>3</v>
      </c>
      <c r="T45" s="14">
        <f t="shared" si="0"/>
        <v>225</v>
      </c>
      <c r="U45" s="14">
        <f t="shared" si="1"/>
        <v>0</v>
      </c>
      <c r="V45" s="14">
        <f t="shared" si="2"/>
        <v>0</v>
      </c>
      <c r="W45" s="7">
        <f t="shared" si="3"/>
        <v>225</v>
      </c>
      <c r="X45" s="3"/>
      <c r="Y45" s="7">
        <v>900</v>
      </c>
      <c r="Z45" s="7">
        <v>0</v>
      </c>
      <c r="AA45" s="7">
        <v>0</v>
      </c>
    </row>
    <row r="46" spans="1:27">
      <c r="A46" s="13">
        <v>43</v>
      </c>
      <c r="B46" s="5">
        <v>8320003582</v>
      </c>
      <c r="C46" s="6" t="s">
        <v>0</v>
      </c>
      <c r="D46" s="5" t="s">
        <v>1</v>
      </c>
      <c r="E46" s="5" t="s">
        <v>2</v>
      </c>
      <c r="F46" s="5">
        <v>17</v>
      </c>
      <c r="G46" s="5"/>
      <c r="H46" s="5" t="s">
        <v>3</v>
      </c>
      <c r="I46" s="5" t="s">
        <v>1</v>
      </c>
      <c r="J46" s="5" t="s">
        <v>386</v>
      </c>
      <c r="K46" s="5" t="s">
        <v>82</v>
      </c>
      <c r="L46" s="5" t="s">
        <v>83</v>
      </c>
      <c r="M46" s="6"/>
      <c r="N46" s="8">
        <v>0.66666666666666696</v>
      </c>
      <c r="O46" s="5"/>
      <c r="P46" s="5" t="s">
        <v>3</v>
      </c>
      <c r="Q46" s="5" t="s">
        <v>1</v>
      </c>
      <c r="R46" s="5" t="s">
        <v>24</v>
      </c>
      <c r="S46" s="5">
        <v>15</v>
      </c>
      <c r="T46" s="14">
        <f t="shared" si="0"/>
        <v>625</v>
      </c>
      <c r="U46" s="14">
        <f t="shared" si="1"/>
        <v>0</v>
      </c>
      <c r="V46" s="14">
        <f t="shared" si="2"/>
        <v>0</v>
      </c>
      <c r="W46" s="7">
        <f t="shared" si="3"/>
        <v>625</v>
      </c>
      <c r="X46" s="3"/>
      <c r="Y46" s="7">
        <v>2500</v>
      </c>
      <c r="Z46" s="7">
        <v>0</v>
      </c>
      <c r="AA46" s="7">
        <v>0</v>
      </c>
    </row>
    <row r="47" spans="1:27">
      <c r="A47" s="13">
        <v>44</v>
      </c>
      <c r="B47" s="5">
        <v>8320003582</v>
      </c>
      <c r="C47" s="6" t="s">
        <v>0</v>
      </c>
      <c r="D47" s="5" t="s">
        <v>1</v>
      </c>
      <c r="E47" s="5" t="s">
        <v>2</v>
      </c>
      <c r="F47" s="5">
        <v>17</v>
      </c>
      <c r="G47" s="5"/>
      <c r="H47" s="5" t="s">
        <v>3</v>
      </c>
      <c r="I47" s="5" t="s">
        <v>1</v>
      </c>
      <c r="J47" s="5" t="s">
        <v>412</v>
      </c>
      <c r="K47" s="5" t="s">
        <v>84</v>
      </c>
      <c r="L47" s="5" t="s">
        <v>40</v>
      </c>
      <c r="M47" s="6" t="s">
        <v>85</v>
      </c>
      <c r="N47" s="5"/>
      <c r="O47" s="5"/>
      <c r="P47" s="5" t="s">
        <v>3</v>
      </c>
      <c r="Q47" s="5" t="s">
        <v>1</v>
      </c>
      <c r="R47" s="5" t="s">
        <v>24</v>
      </c>
      <c r="S47" s="5">
        <v>3</v>
      </c>
      <c r="T47" s="14">
        <f t="shared" si="0"/>
        <v>2600</v>
      </c>
      <c r="U47" s="14">
        <f t="shared" si="1"/>
        <v>0</v>
      </c>
      <c r="V47" s="14">
        <f t="shared" si="2"/>
        <v>0</v>
      </c>
      <c r="W47" s="7">
        <f t="shared" si="3"/>
        <v>2600</v>
      </c>
      <c r="X47" s="3"/>
      <c r="Y47" s="7">
        <v>10400</v>
      </c>
      <c r="Z47" s="7">
        <v>0</v>
      </c>
      <c r="AA47" s="7">
        <v>0</v>
      </c>
    </row>
    <row r="48" spans="1:27" ht="25.5">
      <c r="A48" s="13">
        <v>45</v>
      </c>
      <c r="B48" s="5">
        <v>8320003582</v>
      </c>
      <c r="C48" s="6" t="s">
        <v>0</v>
      </c>
      <c r="D48" s="5" t="s">
        <v>1</v>
      </c>
      <c r="E48" s="5" t="s">
        <v>2</v>
      </c>
      <c r="F48" s="5">
        <v>17</v>
      </c>
      <c r="G48" s="5"/>
      <c r="H48" s="5" t="s">
        <v>3</v>
      </c>
      <c r="I48" s="5" t="s">
        <v>1</v>
      </c>
      <c r="J48" s="5" t="s">
        <v>387</v>
      </c>
      <c r="K48" s="5" t="s">
        <v>86</v>
      </c>
      <c r="L48" s="5" t="s">
        <v>1</v>
      </c>
      <c r="M48" s="6" t="s">
        <v>87</v>
      </c>
      <c r="N48" s="5"/>
      <c r="O48" s="5"/>
      <c r="P48" s="5" t="s">
        <v>3</v>
      </c>
      <c r="Q48" s="5" t="s">
        <v>1</v>
      </c>
      <c r="R48" s="5" t="s">
        <v>24</v>
      </c>
      <c r="S48" s="5">
        <v>5</v>
      </c>
      <c r="T48" s="14">
        <f t="shared" si="0"/>
        <v>150</v>
      </c>
      <c r="U48" s="14">
        <f t="shared" si="1"/>
        <v>0</v>
      </c>
      <c r="V48" s="14">
        <f t="shared" si="2"/>
        <v>0</v>
      </c>
      <c r="W48" s="7">
        <f t="shared" si="3"/>
        <v>150</v>
      </c>
      <c r="X48" s="3"/>
      <c r="Y48" s="7">
        <v>600</v>
      </c>
      <c r="Z48" s="7">
        <v>0</v>
      </c>
      <c r="AA48" s="7">
        <v>0</v>
      </c>
    </row>
    <row r="49" spans="1:27">
      <c r="A49" s="13">
        <v>46</v>
      </c>
      <c r="B49" s="5">
        <v>8320003582</v>
      </c>
      <c r="C49" s="6" t="s">
        <v>0</v>
      </c>
      <c r="D49" s="5" t="s">
        <v>1</v>
      </c>
      <c r="E49" s="5" t="s">
        <v>2</v>
      </c>
      <c r="F49" s="5">
        <v>17</v>
      </c>
      <c r="G49" s="5"/>
      <c r="H49" s="5" t="s">
        <v>3</v>
      </c>
      <c r="I49" s="5" t="s">
        <v>1</v>
      </c>
      <c r="J49" s="5" t="s">
        <v>388</v>
      </c>
      <c r="K49" s="5" t="s">
        <v>88</v>
      </c>
      <c r="L49" s="5" t="s">
        <v>89</v>
      </c>
      <c r="M49" s="6"/>
      <c r="N49" s="5"/>
      <c r="O49" s="5"/>
      <c r="P49" s="5" t="s">
        <v>3</v>
      </c>
      <c r="Q49" s="5" t="s">
        <v>1</v>
      </c>
      <c r="R49" s="5" t="s">
        <v>24</v>
      </c>
      <c r="S49" s="5">
        <v>6</v>
      </c>
      <c r="T49" s="14">
        <f t="shared" si="0"/>
        <v>75</v>
      </c>
      <c r="U49" s="14">
        <f t="shared" si="1"/>
        <v>0</v>
      </c>
      <c r="V49" s="14">
        <f t="shared" si="2"/>
        <v>0</v>
      </c>
      <c r="W49" s="7">
        <f t="shared" si="3"/>
        <v>75</v>
      </c>
      <c r="X49" s="3"/>
      <c r="Y49" s="7">
        <v>300</v>
      </c>
      <c r="Z49" s="7">
        <v>0</v>
      </c>
      <c r="AA49" s="7">
        <v>0</v>
      </c>
    </row>
    <row r="50" spans="1:27" ht="25.5">
      <c r="A50" s="13">
        <v>47</v>
      </c>
      <c r="B50" s="5">
        <v>8320003582</v>
      </c>
      <c r="C50" s="6" t="s">
        <v>0</v>
      </c>
      <c r="D50" s="5" t="s">
        <v>1</v>
      </c>
      <c r="E50" s="5" t="s">
        <v>2</v>
      </c>
      <c r="F50" s="5">
        <v>17</v>
      </c>
      <c r="G50" s="5"/>
      <c r="H50" s="5" t="s">
        <v>3</v>
      </c>
      <c r="I50" s="5" t="s">
        <v>1</v>
      </c>
      <c r="J50" s="5" t="s">
        <v>389</v>
      </c>
      <c r="K50" s="5" t="s">
        <v>90</v>
      </c>
      <c r="L50" s="5" t="s">
        <v>1</v>
      </c>
      <c r="M50" s="6" t="s">
        <v>91</v>
      </c>
      <c r="N50" s="5"/>
      <c r="O50" s="5"/>
      <c r="P50" s="5" t="s">
        <v>29</v>
      </c>
      <c r="Q50" s="5" t="s">
        <v>1</v>
      </c>
      <c r="R50" s="5" t="s">
        <v>24</v>
      </c>
      <c r="S50" s="5">
        <v>6</v>
      </c>
      <c r="T50" s="14">
        <f t="shared" si="0"/>
        <v>275</v>
      </c>
      <c r="U50" s="14">
        <f t="shared" si="1"/>
        <v>0</v>
      </c>
      <c r="V50" s="14">
        <f t="shared" si="2"/>
        <v>0</v>
      </c>
      <c r="W50" s="7">
        <f t="shared" si="3"/>
        <v>275</v>
      </c>
      <c r="X50" s="3"/>
      <c r="Y50" s="7">
        <v>1100</v>
      </c>
      <c r="Z50" s="7">
        <v>0</v>
      </c>
      <c r="AA50" s="7">
        <v>0</v>
      </c>
    </row>
    <row r="51" spans="1:27">
      <c r="A51" s="13">
        <v>48</v>
      </c>
      <c r="B51" s="5">
        <v>8320003582</v>
      </c>
      <c r="C51" s="6" t="s">
        <v>0</v>
      </c>
      <c r="D51" s="5" t="s">
        <v>1</v>
      </c>
      <c r="E51" s="5" t="s">
        <v>2</v>
      </c>
      <c r="F51" s="5">
        <v>17</v>
      </c>
      <c r="G51" s="5"/>
      <c r="H51" s="5" t="s">
        <v>3</v>
      </c>
      <c r="I51" s="5" t="s">
        <v>1</v>
      </c>
      <c r="J51" s="5" t="s">
        <v>390</v>
      </c>
      <c r="K51" s="5" t="s">
        <v>88</v>
      </c>
      <c r="L51" s="5" t="s">
        <v>89</v>
      </c>
      <c r="M51" s="6"/>
      <c r="N51" s="5"/>
      <c r="O51" s="5"/>
      <c r="P51" s="5" t="s">
        <v>3</v>
      </c>
      <c r="Q51" s="5" t="s">
        <v>1</v>
      </c>
      <c r="R51" s="5" t="s">
        <v>24</v>
      </c>
      <c r="S51" s="5">
        <v>6</v>
      </c>
      <c r="T51" s="14">
        <f t="shared" si="0"/>
        <v>200</v>
      </c>
      <c r="U51" s="14">
        <f t="shared" si="1"/>
        <v>0</v>
      </c>
      <c r="V51" s="14">
        <f t="shared" si="2"/>
        <v>0</v>
      </c>
      <c r="W51" s="7">
        <f t="shared" si="3"/>
        <v>200</v>
      </c>
      <c r="X51" s="3"/>
      <c r="Y51" s="9">
        <v>800</v>
      </c>
      <c r="Z51" s="7">
        <v>0</v>
      </c>
      <c r="AA51" s="7">
        <v>0</v>
      </c>
    </row>
    <row r="52" spans="1:27">
      <c r="A52" s="13">
        <v>49</v>
      </c>
      <c r="B52" s="5">
        <v>8320003582</v>
      </c>
      <c r="C52" s="6" t="s">
        <v>0</v>
      </c>
      <c r="D52" s="5" t="s">
        <v>1</v>
      </c>
      <c r="E52" s="5" t="s">
        <v>2</v>
      </c>
      <c r="F52" s="5">
        <v>17</v>
      </c>
      <c r="G52" s="5"/>
      <c r="H52" s="5" t="s">
        <v>3</v>
      </c>
      <c r="I52" s="5" t="s">
        <v>1</v>
      </c>
      <c r="J52" s="5" t="s">
        <v>391</v>
      </c>
      <c r="K52" s="5" t="s">
        <v>88</v>
      </c>
      <c r="L52" s="5" t="s">
        <v>89</v>
      </c>
      <c r="M52" s="6"/>
      <c r="N52" s="5"/>
      <c r="O52" s="5"/>
      <c r="P52" s="5" t="s">
        <v>3</v>
      </c>
      <c r="Q52" s="5" t="s">
        <v>1</v>
      </c>
      <c r="R52" s="5" t="s">
        <v>24</v>
      </c>
      <c r="S52" s="5">
        <v>6</v>
      </c>
      <c r="T52" s="14">
        <f t="shared" si="0"/>
        <v>100</v>
      </c>
      <c r="U52" s="14">
        <f t="shared" si="1"/>
        <v>0</v>
      </c>
      <c r="V52" s="14">
        <f t="shared" si="2"/>
        <v>0</v>
      </c>
      <c r="W52" s="7">
        <f t="shared" si="3"/>
        <v>100</v>
      </c>
      <c r="X52" s="3"/>
      <c r="Y52" s="9">
        <v>400</v>
      </c>
      <c r="Z52" s="7">
        <v>0</v>
      </c>
      <c r="AA52" s="7">
        <v>0</v>
      </c>
    </row>
    <row r="53" spans="1:27">
      <c r="A53" s="13">
        <v>50</v>
      </c>
      <c r="B53" s="5">
        <v>8320003582</v>
      </c>
      <c r="C53" s="6" t="s">
        <v>0</v>
      </c>
      <c r="D53" s="5" t="s">
        <v>1</v>
      </c>
      <c r="E53" s="5" t="s">
        <v>2</v>
      </c>
      <c r="F53" s="5">
        <v>17</v>
      </c>
      <c r="G53" s="5"/>
      <c r="H53" s="5" t="s">
        <v>3</v>
      </c>
      <c r="I53" s="5" t="s">
        <v>1</v>
      </c>
      <c r="J53" s="5" t="s">
        <v>392</v>
      </c>
      <c r="K53" s="5" t="s">
        <v>92</v>
      </c>
      <c r="L53" s="5" t="s">
        <v>40</v>
      </c>
      <c r="M53" s="6" t="s">
        <v>93</v>
      </c>
      <c r="N53" s="5"/>
      <c r="O53" s="5"/>
      <c r="P53" s="5" t="s">
        <v>3</v>
      </c>
      <c r="Q53" s="5" t="s">
        <v>1</v>
      </c>
      <c r="R53" s="5" t="s">
        <v>24</v>
      </c>
      <c r="S53" s="5">
        <v>5</v>
      </c>
      <c r="T53" s="14">
        <f t="shared" si="0"/>
        <v>25</v>
      </c>
      <c r="U53" s="14">
        <f t="shared" si="1"/>
        <v>0</v>
      </c>
      <c r="V53" s="14">
        <f t="shared" si="2"/>
        <v>0</v>
      </c>
      <c r="W53" s="7">
        <f t="shared" si="3"/>
        <v>25</v>
      </c>
      <c r="X53" s="3"/>
      <c r="Y53" s="9">
        <v>100</v>
      </c>
      <c r="Z53" s="7">
        <v>0</v>
      </c>
      <c r="AA53" s="7">
        <v>0</v>
      </c>
    </row>
    <row r="54" spans="1:27">
      <c r="A54" s="13">
        <v>51</v>
      </c>
      <c r="B54" s="5">
        <v>8320003582</v>
      </c>
      <c r="C54" s="6" t="s">
        <v>0</v>
      </c>
      <c r="D54" s="5" t="s">
        <v>1</v>
      </c>
      <c r="E54" s="5" t="s">
        <v>2</v>
      </c>
      <c r="F54" s="5">
        <v>17</v>
      </c>
      <c r="G54" s="5"/>
      <c r="H54" s="5" t="s">
        <v>3</v>
      </c>
      <c r="I54" s="5" t="s">
        <v>1</v>
      </c>
      <c r="J54" s="5" t="s">
        <v>393</v>
      </c>
      <c r="K54" s="5" t="s">
        <v>279</v>
      </c>
      <c r="L54" s="5" t="s">
        <v>280</v>
      </c>
      <c r="M54" s="6" t="s">
        <v>281</v>
      </c>
      <c r="N54" s="5"/>
      <c r="O54" s="5"/>
      <c r="P54" s="5" t="s">
        <v>29</v>
      </c>
      <c r="Q54" s="5" t="s">
        <v>1</v>
      </c>
      <c r="R54" s="5" t="s">
        <v>24</v>
      </c>
      <c r="S54" s="5">
        <v>5</v>
      </c>
      <c r="T54" s="14">
        <f t="shared" si="0"/>
        <v>15</v>
      </c>
      <c r="U54" s="14">
        <f t="shared" si="1"/>
        <v>0</v>
      </c>
      <c r="V54" s="14">
        <f t="shared" si="2"/>
        <v>0</v>
      </c>
      <c r="W54" s="7">
        <f t="shared" si="3"/>
        <v>15</v>
      </c>
      <c r="X54" s="3"/>
      <c r="Y54" s="9">
        <v>60</v>
      </c>
      <c r="Z54" s="7">
        <v>0</v>
      </c>
      <c r="AA54" s="7">
        <v>0</v>
      </c>
    </row>
    <row r="55" spans="1:27">
      <c r="A55" s="13">
        <v>52</v>
      </c>
      <c r="B55" s="5">
        <v>8320003582</v>
      </c>
      <c r="C55" s="6" t="s">
        <v>0</v>
      </c>
      <c r="D55" s="5" t="s">
        <v>1</v>
      </c>
      <c r="E55" s="5" t="s">
        <v>2</v>
      </c>
      <c r="F55" s="5">
        <v>17</v>
      </c>
      <c r="G55" s="5"/>
      <c r="H55" s="5" t="s">
        <v>3</v>
      </c>
      <c r="I55" s="5" t="s">
        <v>1</v>
      </c>
      <c r="J55" s="5" t="s">
        <v>394</v>
      </c>
      <c r="K55" s="5" t="s">
        <v>279</v>
      </c>
      <c r="L55" s="5" t="s">
        <v>280</v>
      </c>
      <c r="M55" s="6" t="s">
        <v>282</v>
      </c>
      <c r="N55" s="5"/>
      <c r="O55" s="5"/>
      <c r="P55" s="5" t="s">
        <v>3</v>
      </c>
      <c r="Q55" s="5" t="s">
        <v>1</v>
      </c>
      <c r="R55" s="5" t="s">
        <v>24</v>
      </c>
      <c r="S55" s="5">
        <v>5</v>
      </c>
      <c r="T55" s="14">
        <f t="shared" si="0"/>
        <v>17.5</v>
      </c>
      <c r="U55" s="14">
        <f t="shared" si="1"/>
        <v>0</v>
      </c>
      <c r="V55" s="14">
        <f t="shared" si="2"/>
        <v>0</v>
      </c>
      <c r="W55" s="7">
        <f t="shared" si="3"/>
        <v>17.5</v>
      </c>
      <c r="X55" s="3"/>
      <c r="Y55" s="9">
        <v>70</v>
      </c>
      <c r="Z55" s="7">
        <v>0</v>
      </c>
      <c r="AA55" s="7">
        <v>0</v>
      </c>
    </row>
    <row r="56" spans="1:27">
      <c r="A56" s="13">
        <v>53</v>
      </c>
      <c r="B56" s="5">
        <v>8320003582</v>
      </c>
      <c r="C56" s="6" t="s">
        <v>0</v>
      </c>
      <c r="D56" s="5" t="s">
        <v>1</v>
      </c>
      <c r="E56" s="5" t="s">
        <v>2</v>
      </c>
      <c r="F56" s="5">
        <v>17</v>
      </c>
      <c r="G56" s="5"/>
      <c r="H56" s="5" t="s">
        <v>3</v>
      </c>
      <c r="I56" s="5" t="s">
        <v>1</v>
      </c>
      <c r="J56" s="5" t="s">
        <v>395</v>
      </c>
      <c r="K56" s="5" t="s">
        <v>279</v>
      </c>
      <c r="L56" s="5" t="s">
        <v>280</v>
      </c>
      <c r="M56" s="6" t="s">
        <v>283</v>
      </c>
      <c r="N56" s="5"/>
      <c r="O56" s="5"/>
      <c r="P56" s="5" t="s">
        <v>3</v>
      </c>
      <c r="Q56" s="5" t="s">
        <v>1</v>
      </c>
      <c r="R56" s="5" t="s">
        <v>24</v>
      </c>
      <c r="S56" s="5">
        <v>5</v>
      </c>
      <c r="T56" s="14">
        <f t="shared" si="0"/>
        <v>12.5</v>
      </c>
      <c r="U56" s="14">
        <f t="shared" si="1"/>
        <v>0</v>
      </c>
      <c r="V56" s="14">
        <f t="shared" si="2"/>
        <v>0</v>
      </c>
      <c r="W56" s="7">
        <f t="shared" si="3"/>
        <v>12.5</v>
      </c>
      <c r="X56" s="3"/>
      <c r="Y56" s="9">
        <v>50</v>
      </c>
      <c r="Z56" s="7">
        <v>0</v>
      </c>
      <c r="AA56" s="7">
        <v>0</v>
      </c>
    </row>
    <row r="57" spans="1:27">
      <c r="A57" s="13">
        <v>54</v>
      </c>
      <c r="B57" s="5">
        <v>8320003582</v>
      </c>
      <c r="C57" s="6" t="s">
        <v>0</v>
      </c>
      <c r="D57" s="5" t="s">
        <v>1</v>
      </c>
      <c r="E57" s="5" t="s">
        <v>2</v>
      </c>
      <c r="F57" s="5">
        <v>17</v>
      </c>
      <c r="G57" s="5"/>
      <c r="H57" s="5" t="s">
        <v>3</v>
      </c>
      <c r="I57" s="5" t="s">
        <v>1</v>
      </c>
      <c r="J57" s="5" t="s">
        <v>396</v>
      </c>
      <c r="K57" s="5" t="s">
        <v>279</v>
      </c>
      <c r="L57" s="5" t="s">
        <v>280</v>
      </c>
      <c r="M57" s="6" t="s">
        <v>284</v>
      </c>
      <c r="N57" s="5"/>
      <c r="O57" s="5"/>
      <c r="P57" s="5" t="s">
        <v>3</v>
      </c>
      <c r="Q57" s="5" t="s">
        <v>1</v>
      </c>
      <c r="R57" s="5" t="s">
        <v>24</v>
      </c>
      <c r="S57" s="5">
        <v>5</v>
      </c>
      <c r="T57" s="14">
        <f t="shared" si="0"/>
        <v>25</v>
      </c>
      <c r="U57" s="14">
        <f t="shared" si="1"/>
        <v>0</v>
      </c>
      <c r="V57" s="14">
        <f t="shared" si="2"/>
        <v>0</v>
      </c>
      <c r="W57" s="7">
        <f t="shared" si="3"/>
        <v>25</v>
      </c>
      <c r="X57" s="3"/>
      <c r="Y57" s="9">
        <v>100</v>
      </c>
      <c r="Z57" s="7">
        <v>0</v>
      </c>
      <c r="AA57" s="7">
        <v>0</v>
      </c>
    </row>
    <row r="58" spans="1:27">
      <c r="A58" s="13">
        <v>55</v>
      </c>
      <c r="B58" s="5">
        <v>8320003582</v>
      </c>
      <c r="C58" s="6" t="s">
        <v>0</v>
      </c>
      <c r="D58" s="5" t="s">
        <v>1</v>
      </c>
      <c r="E58" s="5" t="s">
        <v>2</v>
      </c>
      <c r="F58" s="5">
        <v>17</v>
      </c>
      <c r="G58" s="5"/>
      <c r="H58" s="5" t="s">
        <v>3</v>
      </c>
      <c r="I58" s="5" t="s">
        <v>1</v>
      </c>
      <c r="J58" s="5" t="s">
        <v>398</v>
      </c>
      <c r="K58" s="5" t="s">
        <v>286</v>
      </c>
      <c r="L58" s="5" t="s">
        <v>287</v>
      </c>
      <c r="M58" s="6" t="s">
        <v>288</v>
      </c>
      <c r="N58" s="5"/>
      <c r="O58" s="5"/>
      <c r="P58" s="5" t="s">
        <v>3</v>
      </c>
      <c r="Q58" s="5" t="s">
        <v>1</v>
      </c>
      <c r="R58" s="5" t="s">
        <v>24</v>
      </c>
      <c r="S58" s="5">
        <v>20</v>
      </c>
      <c r="T58" s="14">
        <f t="shared" si="0"/>
        <v>105</v>
      </c>
      <c r="U58" s="14">
        <f t="shared" si="1"/>
        <v>0</v>
      </c>
      <c r="V58" s="14">
        <f t="shared" si="2"/>
        <v>0</v>
      </c>
      <c r="W58" s="7">
        <f t="shared" si="3"/>
        <v>105</v>
      </c>
      <c r="X58" s="3"/>
      <c r="Y58" s="9">
        <v>420</v>
      </c>
      <c r="Z58" s="7">
        <v>0</v>
      </c>
      <c r="AA58" s="7">
        <v>0</v>
      </c>
    </row>
    <row r="59" spans="1:27">
      <c r="A59" s="13">
        <v>56</v>
      </c>
      <c r="B59" s="5">
        <v>8320003582</v>
      </c>
      <c r="C59" s="6" t="s">
        <v>0</v>
      </c>
      <c r="D59" s="5" t="s">
        <v>1</v>
      </c>
      <c r="E59" s="5" t="s">
        <v>2</v>
      </c>
      <c r="F59" s="5">
        <v>17</v>
      </c>
      <c r="G59" s="5"/>
      <c r="H59" s="5" t="s">
        <v>3</v>
      </c>
      <c r="I59" s="5" t="s">
        <v>1</v>
      </c>
      <c r="J59" s="5" t="s">
        <v>397</v>
      </c>
      <c r="K59" s="5" t="s">
        <v>289</v>
      </c>
      <c r="L59" s="5" t="s">
        <v>287</v>
      </c>
      <c r="M59" s="6" t="s">
        <v>290</v>
      </c>
      <c r="N59" s="5"/>
      <c r="O59" s="5"/>
      <c r="P59" s="5" t="s">
        <v>3</v>
      </c>
      <c r="Q59" s="5" t="s">
        <v>1</v>
      </c>
      <c r="R59" s="5" t="s">
        <v>24</v>
      </c>
      <c r="S59" s="5">
        <v>10</v>
      </c>
      <c r="T59" s="14">
        <f t="shared" si="0"/>
        <v>45</v>
      </c>
      <c r="U59" s="14">
        <f t="shared" si="1"/>
        <v>0</v>
      </c>
      <c r="V59" s="14">
        <f t="shared" si="2"/>
        <v>0</v>
      </c>
      <c r="W59" s="7">
        <f t="shared" si="3"/>
        <v>45</v>
      </c>
      <c r="X59" s="3"/>
      <c r="Y59" s="9">
        <v>180</v>
      </c>
      <c r="Z59" s="7">
        <v>0</v>
      </c>
      <c r="AA59" s="7">
        <v>0</v>
      </c>
    </row>
    <row r="60" spans="1:27">
      <c r="A60" s="13">
        <v>57</v>
      </c>
      <c r="B60" s="5">
        <v>8320003582</v>
      </c>
      <c r="C60" s="6" t="s">
        <v>0</v>
      </c>
      <c r="D60" s="5" t="s">
        <v>1</v>
      </c>
      <c r="E60" s="5" t="s">
        <v>2</v>
      </c>
      <c r="F60" s="5">
        <v>17</v>
      </c>
      <c r="G60" s="5"/>
      <c r="H60" s="5" t="s">
        <v>3</v>
      </c>
      <c r="I60" s="5" t="s">
        <v>1</v>
      </c>
      <c r="J60" s="5" t="s">
        <v>399</v>
      </c>
      <c r="K60" s="5" t="s">
        <v>309</v>
      </c>
      <c r="L60" s="5" t="s">
        <v>310</v>
      </c>
      <c r="M60" s="6" t="s">
        <v>311</v>
      </c>
      <c r="N60" s="5"/>
      <c r="O60" s="5"/>
      <c r="P60" s="5" t="s">
        <v>3</v>
      </c>
      <c r="Q60" s="5" t="s">
        <v>1</v>
      </c>
      <c r="R60" s="5" t="s">
        <v>24</v>
      </c>
      <c r="S60" s="5">
        <v>6</v>
      </c>
      <c r="T60" s="14">
        <f t="shared" si="0"/>
        <v>112.5</v>
      </c>
      <c r="U60" s="14">
        <f t="shared" si="1"/>
        <v>0</v>
      </c>
      <c r="V60" s="14">
        <f t="shared" si="2"/>
        <v>0</v>
      </c>
      <c r="W60" s="7">
        <f t="shared" si="3"/>
        <v>112.5</v>
      </c>
      <c r="X60" s="3"/>
      <c r="Y60" s="9">
        <v>450</v>
      </c>
      <c r="Z60" s="7"/>
      <c r="AA60" s="7"/>
    </row>
    <row r="61" spans="1:27">
      <c r="A61" s="13">
        <v>58</v>
      </c>
      <c r="B61" s="5">
        <v>8320003582</v>
      </c>
      <c r="C61" s="6" t="s">
        <v>0</v>
      </c>
      <c r="D61" s="5" t="s">
        <v>1</v>
      </c>
      <c r="E61" s="5" t="s">
        <v>2</v>
      </c>
      <c r="F61" s="5">
        <v>17</v>
      </c>
      <c r="G61" s="5"/>
      <c r="H61" s="5" t="s">
        <v>3</v>
      </c>
      <c r="I61" s="5" t="s">
        <v>1</v>
      </c>
      <c r="J61" s="5" t="s">
        <v>400</v>
      </c>
      <c r="K61" s="5" t="s">
        <v>312</v>
      </c>
      <c r="L61" s="5" t="s">
        <v>310</v>
      </c>
      <c r="M61" s="6" t="s">
        <v>313</v>
      </c>
      <c r="N61" s="5"/>
      <c r="O61" s="5"/>
      <c r="P61" s="5" t="s">
        <v>3</v>
      </c>
      <c r="Q61" s="5" t="s">
        <v>1</v>
      </c>
      <c r="R61" s="5" t="s">
        <v>24</v>
      </c>
      <c r="S61" s="5">
        <v>9</v>
      </c>
      <c r="T61" s="14">
        <f t="shared" si="0"/>
        <v>92.5</v>
      </c>
      <c r="U61" s="14">
        <f t="shared" si="1"/>
        <v>0</v>
      </c>
      <c r="V61" s="14">
        <f t="shared" si="2"/>
        <v>0</v>
      </c>
      <c r="W61" s="7">
        <f t="shared" si="3"/>
        <v>92.5</v>
      </c>
      <c r="X61" s="3"/>
      <c r="Y61" s="9">
        <v>370</v>
      </c>
      <c r="Z61" s="7"/>
      <c r="AA61" s="7"/>
    </row>
    <row r="62" spans="1:27">
      <c r="A62" s="13">
        <v>59</v>
      </c>
      <c r="B62" s="5">
        <v>8320003582</v>
      </c>
      <c r="C62" s="6" t="s">
        <v>0</v>
      </c>
      <c r="D62" s="5" t="s">
        <v>1</v>
      </c>
      <c r="E62" s="5" t="s">
        <v>2</v>
      </c>
      <c r="F62" s="5">
        <v>17</v>
      </c>
      <c r="G62" s="5"/>
      <c r="H62" s="5" t="s">
        <v>3</v>
      </c>
      <c r="I62" s="5" t="s">
        <v>1</v>
      </c>
      <c r="J62" s="5" t="s">
        <v>401</v>
      </c>
      <c r="K62" s="5" t="s">
        <v>314</v>
      </c>
      <c r="L62" s="5" t="s">
        <v>310</v>
      </c>
      <c r="M62" s="6" t="s">
        <v>315</v>
      </c>
      <c r="N62" s="5"/>
      <c r="O62" s="5"/>
      <c r="P62" s="5" t="s">
        <v>3</v>
      </c>
      <c r="Q62" s="5" t="s">
        <v>1</v>
      </c>
      <c r="R62" s="5" t="s">
        <v>24</v>
      </c>
      <c r="S62" s="5">
        <v>6</v>
      </c>
      <c r="T62" s="14">
        <f t="shared" si="0"/>
        <v>100</v>
      </c>
      <c r="U62" s="14">
        <f t="shared" si="1"/>
        <v>0</v>
      </c>
      <c r="V62" s="14">
        <f t="shared" si="2"/>
        <v>0</v>
      </c>
      <c r="W62" s="7">
        <f t="shared" si="3"/>
        <v>100</v>
      </c>
      <c r="X62" s="3"/>
      <c r="Y62" s="9">
        <v>400</v>
      </c>
      <c r="Z62" s="7"/>
      <c r="AA62" s="7"/>
    </row>
    <row r="66" spans="17:23" ht="71.25">
      <c r="Q66" s="17" t="s">
        <v>528</v>
      </c>
      <c r="R66" s="17" t="s">
        <v>529</v>
      </c>
      <c r="S66" s="17" t="s">
        <v>530</v>
      </c>
      <c r="T66" s="17" t="s">
        <v>533</v>
      </c>
      <c r="U66" s="17" t="s">
        <v>534</v>
      </c>
      <c r="V66" s="17" t="s">
        <v>535</v>
      </c>
      <c r="W66" s="20" t="s">
        <v>532</v>
      </c>
    </row>
    <row r="67" spans="17:23">
      <c r="Q67" s="13" t="s">
        <v>24</v>
      </c>
      <c r="R67" s="13">
        <v>49</v>
      </c>
      <c r="S67" s="13">
        <f>SUM(S14:S62)</f>
        <v>444</v>
      </c>
      <c r="T67" s="13">
        <f>SUM(T14:T62)</f>
        <v>47225</v>
      </c>
      <c r="U67" s="13">
        <f>SUM(U14:U62)</f>
        <v>0</v>
      </c>
      <c r="V67" s="13">
        <f>SUM(V14:V62)</f>
        <v>0</v>
      </c>
      <c r="W67" s="21">
        <f>T67+U67+V67</f>
        <v>47225</v>
      </c>
    </row>
    <row r="68" spans="17:23">
      <c r="Q68" s="13" t="s">
        <v>14</v>
      </c>
      <c r="R68" s="13">
        <v>2</v>
      </c>
      <c r="S68" s="13">
        <f>S10+S11</f>
        <v>25</v>
      </c>
      <c r="T68" s="13">
        <f>T10+T11</f>
        <v>4175</v>
      </c>
      <c r="U68" s="13">
        <f>U10+U11</f>
        <v>0</v>
      </c>
      <c r="V68" s="13">
        <f>V10+V11</f>
        <v>0</v>
      </c>
      <c r="W68" s="21">
        <f t="shared" ref="W68:W73" si="4">T68+U68+V68</f>
        <v>4175</v>
      </c>
    </row>
    <row r="69" spans="17:23">
      <c r="Q69" s="13" t="s">
        <v>5</v>
      </c>
      <c r="R69" s="13">
        <v>4</v>
      </c>
      <c r="S69" s="13">
        <f>S4+S5+S6+S7</f>
        <v>560</v>
      </c>
      <c r="T69" s="13">
        <f>T4+T5+T6+T7</f>
        <v>78125</v>
      </c>
      <c r="U69" s="18">
        <f>U4+U5+U6+U7</f>
        <v>43100</v>
      </c>
      <c r="V69" s="13">
        <f>V4+V5+V6+V7</f>
        <v>321075</v>
      </c>
      <c r="W69" s="21">
        <f t="shared" si="4"/>
        <v>442300</v>
      </c>
    </row>
    <row r="70" spans="17:23">
      <c r="Q70" s="13" t="s">
        <v>10</v>
      </c>
      <c r="R70" s="13">
        <v>1</v>
      </c>
      <c r="S70" s="13">
        <f t="shared" ref="S70:V71" si="5">S8</f>
        <v>46</v>
      </c>
      <c r="T70" s="13">
        <f t="shared" si="5"/>
        <v>3850</v>
      </c>
      <c r="U70" s="13">
        <f t="shared" si="5"/>
        <v>0</v>
      </c>
      <c r="V70" s="13">
        <f t="shared" si="5"/>
        <v>0</v>
      </c>
      <c r="W70" s="21">
        <f t="shared" si="4"/>
        <v>3850</v>
      </c>
    </row>
    <row r="71" spans="17:23">
      <c r="Q71" s="13" t="s">
        <v>11</v>
      </c>
      <c r="R71" s="13">
        <v>1</v>
      </c>
      <c r="S71" s="13">
        <f t="shared" si="5"/>
        <v>25</v>
      </c>
      <c r="T71" s="13">
        <f t="shared" si="5"/>
        <v>1875</v>
      </c>
      <c r="U71" s="13">
        <f t="shared" si="5"/>
        <v>0</v>
      </c>
      <c r="V71" s="13">
        <f t="shared" si="5"/>
        <v>0</v>
      </c>
      <c r="W71" s="21">
        <f t="shared" si="4"/>
        <v>1875</v>
      </c>
    </row>
    <row r="72" spans="17:23">
      <c r="Q72" s="13" t="s">
        <v>21</v>
      </c>
      <c r="R72" s="13">
        <v>1</v>
      </c>
      <c r="S72" s="13">
        <f>S13</f>
        <v>70</v>
      </c>
      <c r="T72" s="13">
        <f>T13</f>
        <v>9800</v>
      </c>
      <c r="U72" s="13">
        <f>U13</f>
        <v>5050</v>
      </c>
      <c r="V72" s="13">
        <f>V13</f>
        <v>37100</v>
      </c>
      <c r="W72" s="21">
        <f t="shared" si="4"/>
        <v>51950</v>
      </c>
    </row>
    <row r="73" spans="17:23">
      <c r="Q73" s="13" t="s">
        <v>316</v>
      </c>
      <c r="R73" s="13">
        <v>1</v>
      </c>
      <c r="S73" s="13">
        <f>S12</f>
        <v>25</v>
      </c>
      <c r="T73" s="13">
        <f>T12</f>
        <v>3350</v>
      </c>
      <c r="U73" s="13">
        <f>U12</f>
        <v>14100</v>
      </c>
      <c r="V73" s="13">
        <f>V12</f>
        <v>0</v>
      </c>
      <c r="W73" s="21">
        <f t="shared" si="4"/>
        <v>17450</v>
      </c>
    </row>
    <row r="74" spans="17:23">
      <c r="Q74" s="13" t="s">
        <v>531</v>
      </c>
      <c r="R74" s="13">
        <f>SUM(R67:R73)</f>
        <v>59</v>
      </c>
      <c r="S74" s="13">
        <f>SUM(S67:S73)</f>
        <v>1195</v>
      </c>
      <c r="T74" s="13">
        <f t="shared" ref="T74:V74" si="6">SUM(T67:T73)</f>
        <v>148400</v>
      </c>
      <c r="U74" s="13">
        <f t="shared" si="6"/>
        <v>62250</v>
      </c>
      <c r="V74" s="13">
        <f t="shared" si="6"/>
        <v>358175</v>
      </c>
      <c r="W74" s="13">
        <f>SUM(W67:W73)</f>
        <v>568825</v>
      </c>
    </row>
  </sheetData>
  <mergeCells count="21"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Q3"/>
    <mergeCell ref="R2:R3"/>
    <mergeCell ref="S2:S3"/>
    <mergeCell ref="T2:W2"/>
  </mergeCells>
  <pageMargins left="0.51181102362204722" right="0.11811023622047245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3"/>
  <sheetViews>
    <sheetView topLeftCell="G40" workbookViewId="0">
      <selection activeCell="V49" sqref="V49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6.2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>
      <c r="B1" s="24" t="s">
        <v>275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276</v>
      </c>
      <c r="S1" s="24"/>
      <c r="T1" s="24"/>
      <c r="U1" s="24"/>
      <c r="V1" s="24"/>
      <c r="W1" s="24"/>
    </row>
    <row r="2" spans="1:27">
      <c r="A2" s="11"/>
      <c r="B2" s="22" t="s">
        <v>266</v>
      </c>
      <c r="C2" s="22" t="s">
        <v>264</v>
      </c>
      <c r="D2" s="22" t="s">
        <v>271</v>
      </c>
      <c r="E2" s="22" t="s">
        <v>263</v>
      </c>
      <c r="F2" s="22" t="s">
        <v>272</v>
      </c>
      <c r="G2" s="22" t="s">
        <v>273</v>
      </c>
      <c r="H2" s="22" t="s">
        <v>274</v>
      </c>
      <c r="I2" s="22" t="s">
        <v>262</v>
      </c>
      <c r="J2" s="25" t="s">
        <v>357</v>
      </c>
      <c r="K2" s="22" t="s">
        <v>479</v>
      </c>
      <c r="L2" s="22" t="s">
        <v>271</v>
      </c>
      <c r="M2" s="22" t="s">
        <v>263</v>
      </c>
      <c r="N2" s="22" t="s">
        <v>272</v>
      </c>
      <c r="O2" s="22" t="s">
        <v>273</v>
      </c>
      <c r="P2" s="22" t="s">
        <v>274</v>
      </c>
      <c r="Q2" s="22" t="s">
        <v>262</v>
      </c>
      <c r="R2" s="22" t="s">
        <v>267</v>
      </c>
      <c r="S2" s="22" t="s">
        <v>265</v>
      </c>
      <c r="T2" s="23" t="s">
        <v>527</v>
      </c>
      <c r="U2" s="23"/>
      <c r="V2" s="23"/>
      <c r="W2" s="23"/>
    </row>
    <row r="3" spans="1:27">
      <c r="A3" s="12" t="s">
        <v>277</v>
      </c>
      <c r="B3" s="22"/>
      <c r="C3" s="22"/>
      <c r="D3" s="22"/>
      <c r="E3" s="22"/>
      <c r="F3" s="22"/>
      <c r="G3" s="22"/>
      <c r="H3" s="22"/>
      <c r="I3" s="22"/>
      <c r="J3" s="26"/>
      <c r="K3" s="22"/>
      <c r="L3" s="22"/>
      <c r="M3" s="22"/>
      <c r="N3" s="22"/>
      <c r="O3" s="22"/>
      <c r="P3" s="22"/>
      <c r="Q3" s="22"/>
      <c r="R3" s="22"/>
      <c r="S3" s="22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 ht="38.25">
      <c r="A4" s="13">
        <v>1</v>
      </c>
      <c r="B4" s="5">
        <v>8321961078</v>
      </c>
      <c r="C4" s="6" t="s">
        <v>94</v>
      </c>
      <c r="D4" s="5" t="s">
        <v>1</v>
      </c>
      <c r="E4" s="5" t="s">
        <v>95</v>
      </c>
      <c r="F4" s="5">
        <v>1</v>
      </c>
      <c r="G4" s="5"/>
      <c r="H4" s="5" t="s">
        <v>3</v>
      </c>
      <c r="I4" s="5" t="s">
        <v>1</v>
      </c>
      <c r="J4" s="5" t="s">
        <v>487</v>
      </c>
      <c r="K4" s="5" t="s">
        <v>96</v>
      </c>
      <c r="L4" s="5" t="s">
        <v>1</v>
      </c>
      <c r="M4" s="6" t="s">
        <v>97</v>
      </c>
      <c r="N4" s="5">
        <v>23</v>
      </c>
      <c r="O4" s="5"/>
      <c r="P4" s="5" t="s">
        <v>3</v>
      </c>
      <c r="Q4" s="5" t="s">
        <v>1</v>
      </c>
      <c r="R4" s="5" t="s">
        <v>24</v>
      </c>
      <c r="S4" s="5">
        <v>4</v>
      </c>
      <c r="T4" s="14">
        <f>Y4*0.25</f>
        <v>25</v>
      </c>
      <c r="U4" s="14">
        <f>Z4*0.25</f>
        <v>0</v>
      </c>
      <c r="V4" s="14">
        <f>AA4*0.25</f>
        <v>0</v>
      </c>
      <c r="W4" s="7">
        <f t="shared" ref="W4:W45" si="0">T4+U4+V4</f>
        <v>25</v>
      </c>
      <c r="X4" s="3"/>
      <c r="Y4" s="9">
        <v>100</v>
      </c>
      <c r="Z4" s="7">
        <v>0</v>
      </c>
      <c r="AA4" s="7">
        <v>0</v>
      </c>
    </row>
    <row r="5" spans="1:27" ht="38.25">
      <c r="A5" s="13">
        <v>2</v>
      </c>
      <c r="B5" s="5">
        <v>8321961078</v>
      </c>
      <c r="C5" s="6" t="s">
        <v>94</v>
      </c>
      <c r="D5" s="5" t="s">
        <v>1</v>
      </c>
      <c r="E5" s="5" t="s">
        <v>95</v>
      </c>
      <c r="F5" s="5">
        <v>1</v>
      </c>
      <c r="G5" s="5"/>
      <c r="H5" s="5" t="s">
        <v>3</v>
      </c>
      <c r="I5" s="5" t="s">
        <v>1</v>
      </c>
      <c r="J5" s="5" t="s">
        <v>511</v>
      </c>
      <c r="K5" s="5" t="s">
        <v>98</v>
      </c>
      <c r="L5" s="5" t="s">
        <v>1</v>
      </c>
      <c r="M5" s="6" t="s">
        <v>99</v>
      </c>
      <c r="N5" s="5">
        <v>5</v>
      </c>
      <c r="O5" s="5"/>
      <c r="P5" s="5" t="s">
        <v>3</v>
      </c>
      <c r="Q5" s="5" t="s">
        <v>1</v>
      </c>
      <c r="R5" s="5" t="s">
        <v>100</v>
      </c>
      <c r="S5" s="5">
        <v>1</v>
      </c>
      <c r="T5" s="14">
        <f t="shared" ref="T5:T45" si="1">Y5*0.25</f>
        <v>150</v>
      </c>
      <c r="U5" s="14">
        <f t="shared" ref="U5:U45" si="2">Z5*0.25</f>
        <v>0</v>
      </c>
      <c r="V5" s="14">
        <f t="shared" ref="V5:V45" si="3">AA5*0.25</f>
        <v>0</v>
      </c>
      <c r="W5" s="7">
        <f t="shared" si="0"/>
        <v>150</v>
      </c>
      <c r="X5" s="3"/>
      <c r="Y5" s="9">
        <v>600</v>
      </c>
      <c r="Z5" s="7">
        <v>0</v>
      </c>
      <c r="AA5" s="7">
        <v>0</v>
      </c>
    </row>
    <row r="6" spans="1:27" ht="38.25">
      <c r="A6" s="13">
        <v>3</v>
      </c>
      <c r="B6" s="5">
        <v>8321961078</v>
      </c>
      <c r="C6" s="6" t="s">
        <v>94</v>
      </c>
      <c r="D6" s="5" t="s">
        <v>1</v>
      </c>
      <c r="E6" s="5" t="s">
        <v>95</v>
      </c>
      <c r="F6" s="5">
        <v>1</v>
      </c>
      <c r="G6" s="5"/>
      <c r="H6" s="5" t="s">
        <v>3</v>
      </c>
      <c r="I6" s="5" t="s">
        <v>1</v>
      </c>
      <c r="J6" s="5" t="s">
        <v>509</v>
      </c>
      <c r="K6" s="5" t="s">
        <v>101</v>
      </c>
      <c r="L6" s="5" t="s">
        <v>1</v>
      </c>
      <c r="M6" s="6" t="s">
        <v>102</v>
      </c>
      <c r="N6" s="5">
        <v>12</v>
      </c>
      <c r="O6" s="5"/>
      <c r="P6" s="5" t="s">
        <v>3</v>
      </c>
      <c r="Q6" s="5" t="s">
        <v>1</v>
      </c>
      <c r="R6" s="5" t="s">
        <v>100</v>
      </c>
      <c r="S6" s="5">
        <v>4</v>
      </c>
      <c r="T6" s="14">
        <f t="shared" si="1"/>
        <v>175</v>
      </c>
      <c r="U6" s="14">
        <f t="shared" si="2"/>
        <v>0</v>
      </c>
      <c r="V6" s="14">
        <f t="shared" si="3"/>
        <v>0</v>
      </c>
      <c r="W6" s="7">
        <f t="shared" si="0"/>
        <v>175</v>
      </c>
      <c r="X6" s="3"/>
      <c r="Y6" s="9">
        <v>700</v>
      </c>
      <c r="Z6" s="7">
        <v>0</v>
      </c>
      <c r="AA6" s="7">
        <v>0</v>
      </c>
    </row>
    <row r="7" spans="1:27" ht="38.25">
      <c r="A7" s="13">
        <v>4</v>
      </c>
      <c r="B7" s="5">
        <v>8321961078</v>
      </c>
      <c r="C7" s="6" t="s">
        <v>94</v>
      </c>
      <c r="D7" s="5" t="s">
        <v>1</v>
      </c>
      <c r="E7" s="5" t="s">
        <v>95</v>
      </c>
      <c r="F7" s="5">
        <v>1</v>
      </c>
      <c r="G7" s="5"/>
      <c r="H7" s="5" t="s">
        <v>3</v>
      </c>
      <c r="I7" s="5" t="s">
        <v>1</v>
      </c>
      <c r="J7" s="5" t="s">
        <v>510</v>
      </c>
      <c r="K7" s="5" t="s">
        <v>103</v>
      </c>
      <c r="L7" s="5" t="s">
        <v>1</v>
      </c>
      <c r="M7" s="6" t="s">
        <v>104</v>
      </c>
      <c r="N7" s="5">
        <v>23</v>
      </c>
      <c r="O7" s="5"/>
      <c r="P7" s="5" t="s">
        <v>3</v>
      </c>
      <c r="Q7" s="5" t="s">
        <v>1</v>
      </c>
      <c r="R7" s="5" t="s">
        <v>100</v>
      </c>
      <c r="S7" s="5">
        <v>14</v>
      </c>
      <c r="T7" s="14">
        <f t="shared" si="1"/>
        <v>775</v>
      </c>
      <c r="U7" s="14">
        <f t="shared" si="2"/>
        <v>0</v>
      </c>
      <c r="V7" s="14">
        <f t="shared" si="3"/>
        <v>0</v>
      </c>
      <c r="W7" s="7">
        <f t="shared" si="0"/>
        <v>775</v>
      </c>
      <c r="X7" s="3"/>
      <c r="Y7" s="9">
        <v>3100</v>
      </c>
      <c r="Z7" s="7">
        <v>0</v>
      </c>
      <c r="AA7" s="7">
        <v>0</v>
      </c>
    </row>
    <row r="8" spans="1:27" ht="38.25">
      <c r="A8" s="13">
        <v>5</v>
      </c>
      <c r="B8" s="5">
        <v>8321961078</v>
      </c>
      <c r="C8" s="6" t="s">
        <v>94</v>
      </c>
      <c r="D8" s="5" t="s">
        <v>1</v>
      </c>
      <c r="E8" s="5" t="s">
        <v>95</v>
      </c>
      <c r="F8" s="5">
        <v>1</v>
      </c>
      <c r="G8" s="5"/>
      <c r="H8" s="5" t="s">
        <v>3</v>
      </c>
      <c r="I8" s="5" t="s">
        <v>1</v>
      </c>
      <c r="J8" s="5" t="s">
        <v>508</v>
      </c>
      <c r="K8" s="5" t="s">
        <v>105</v>
      </c>
      <c r="L8" s="5" t="s">
        <v>1</v>
      </c>
      <c r="M8" s="6" t="s">
        <v>106</v>
      </c>
      <c r="N8" s="5">
        <v>29</v>
      </c>
      <c r="O8" s="5"/>
      <c r="P8" s="5" t="s">
        <v>3</v>
      </c>
      <c r="Q8" s="5" t="s">
        <v>1</v>
      </c>
      <c r="R8" s="5" t="s">
        <v>24</v>
      </c>
      <c r="S8" s="5">
        <v>1</v>
      </c>
      <c r="T8" s="14">
        <f t="shared" si="1"/>
        <v>25</v>
      </c>
      <c r="U8" s="14">
        <f t="shared" si="2"/>
        <v>0</v>
      </c>
      <c r="V8" s="14">
        <f t="shared" si="3"/>
        <v>0</v>
      </c>
      <c r="W8" s="7">
        <f t="shared" si="0"/>
        <v>25</v>
      </c>
      <c r="X8" s="3"/>
      <c r="Y8" s="9">
        <v>100</v>
      </c>
      <c r="Z8" s="7">
        <v>0</v>
      </c>
      <c r="AA8" s="7">
        <v>0</v>
      </c>
    </row>
    <row r="9" spans="1:27" ht="38.25">
      <c r="A9" s="13">
        <v>6</v>
      </c>
      <c r="B9" s="5">
        <v>8321961078</v>
      </c>
      <c r="C9" s="6" t="s">
        <v>94</v>
      </c>
      <c r="D9" s="5" t="s">
        <v>1</v>
      </c>
      <c r="E9" s="5" t="s">
        <v>95</v>
      </c>
      <c r="F9" s="5">
        <v>1</v>
      </c>
      <c r="G9" s="5"/>
      <c r="H9" s="5" t="s">
        <v>3</v>
      </c>
      <c r="I9" s="5" t="s">
        <v>1</v>
      </c>
      <c r="J9" s="5" t="s">
        <v>519</v>
      </c>
      <c r="K9" s="5" t="s">
        <v>107</v>
      </c>
      <c r="L9" s="5" t="s">
        <v>1</v>
      </c>
      <c r="M9" s="6" t="s">
        <v>108</v>
      </c>
      <c r="N9" s="10" t="s">
        <v>109</v>
      </c>
      <c r="O9" s="5"/>
      <c r="P9" s="5" t="s">
        <v>3</v>
      </c>
      <c r="Q9" s="5" t="s">
        <v>1</v>
      </c>
      <c r="R9" s="5" t="s">
        <v>100</v>
      </c>
      <c r="S9" s="5">
        <v>5</v>
      </c>
      <c r="T9" s="14">
        <f t="shared" si="1"/>
        <v>1825</v>
      </c>
      <c r="U9" s="14">
        <f t="shared" si="2"/>
        <v>0</v>
      </c>
      <c r="V9" s="14">
        <f t="shared" si="3"/>
        <v>0</v>
      </c>
      <c r="W9" s="7">
        <f t="shared" si="0"/>
        <v>1825</v>
      </c>
      <c r="X9" s="3"/>
      <c r="Y9" s="9">
        <v>7300</v>
      </c>
      <c r="Z9" s="7">
        <v>0</v>
      </c>
      <c r="AA9" s="7">
        <v>0</v>
      </c>
    </row>
    <row r="10" spans="1:27" ht="38.25">
      <c r="A10" s="13">
        <v>7</v>
      </c>
      <c r="B10" s="5">
        <v>8321961078</v>
      </c>
      <c r="C10" s="6" t="s">
        <v>94</v>
      </c>
      <c r="D10" s="5" t="s">
        <v>1</v>
      </c>
      <c r="E10" s="5" t="s">
        <v>95</v>
      </c>
      <c r="F10" s="5">
        <v>1</v>
      </c>
      <c r="G10" s="5"/>
      <c r="H10" s="5" t="s">
        <v>3</v>
      </c>
      <c r="I10" s="5" t="s">
        <v>1</v>
      </c>
      <c r="J10" s="5" t="s">
        <v>520</v>
      </c>
      <c r="K10" s="5" t="s">
        <v>110</v>
      </c>
      <c r="L10" s="5" t="s">
        <v>1</v>
      </c>
      <c r="M10" s="6" t="s">
        <v>108</v>
      </c>
      <c r="N10" s="10" t="s">
        <v>111</v>
      </c>
      <c r="O10" s="5"/>
      <c r="P10" s="5" t="s">
        <v>3</v>
      </c>
      <c r="Q10" s="5" t="s">
        <v>1</v>
      </c>
      <c r="R10" s="5" t="s">
        <v>100</v>
      </c>
      <c r="S10" s="5">
        <v>5</v>
      </c>
      <c r="T10" s="14">
        <f t="shared" si="1"/>
        <v>75</v>
      </c>
      <c r="U10" s="14">
        <f t="shared" si="2"/>
        <v>0</v>
      </c>
      <c r="V10" s="14">
        <f t="shared" si="3"/>
        <v>0</v>
      </c>
      <c r="W10" s="7">
        <f t="shared" si="0"/>
        <v>75</v>
      </c>
      <c r="X10" s="3"/>
      <c r="Y10" s="9">
        <v>300</v>
      </c>
      <c r="Z10" s="7">
        <v>0</v>
      </c>
      <c r="AA10" s="7">
        <v>0</v>
      </c>
    </row>
    <row r="11" spans="1:27" ht="38.25">
      <c r="A11" s="13">
        <v>8</v>
      </c>
      <c r="B11" s="5">
        <v>8321961078</v>
      </c>
      <c r="C11" s="6" t="s">
        <v>94</v>
      </c>
      <c r="D11" s="5" t="s">
        <v>1</v>
      </c>
      <c r="E11" s="5" t="s">
        <v>95</v>
      </c>
      <c r="F11" s="5">
        <v>1</v>
      </c>
      <c r="G11" s="5"/>
      <c r="H11" s="5" t="s">
        <v>3</v>
      </c>
      <c r="I11" s="5" t="s">
        <v>1</v>
      </c>
      <c r="J11" s="5" t="s">
        <v>525</v>
      </c>
      <c r="K11" s="5" t="s">
        <v>303</v>
      </c>
      <c r="L11" s="5" t="s">
        <v>1</v>
      </c>
      <c r="M11" s="6" t="s">
        <v>108</v>
      </c>
      <c r="N11" s="10" t="s">
        <v>306</v>
      </c>
      <c r="O11" s="5"/>
      <c r="P11" s="5" t="s">
        <v>3</v>
      </c>
      <c r="Q11" s="5" t="s">
        <v>1</v>
      </c>
      <c r="R11" s="5" t="s">
        <v>100</v>
      </c>
      <c r="S11" s="5">
        <v>5</v>
      </c>
      <c r="T11" s="14">
        <f t="shared" si="1"/>
        <v>125</v>
      </c>
      <c r="U11" s="14">
        <f t="shared" si="2"/>
        <v>0</v>
      </c>
      <c r="V11" s="14">
        <f t="shared" si="3"/>
        <v>0</v>
      </c>
      <c r="W11" s="7">
        <f t="shared" si="0"/>
        <v>125</v>
      </c>
      <c r="X11" s="3"/>
      <c r="Y11" s="9">
        <v>500</v>
      </c>
      <c r="Z11" s="7"/>
      <c r="AA11" s="7"/>
    </row>
    <row r="12" spans="1:27" ht="38.25">
      <c r="A12" s="13">
        <v>9</v>
      </c>
      <c r="B12" s="5">
        <v>8321961078</v>
      </c>
      <c r="C12" s="6" t="s">
        <v>94</v>
      </c>
      <c r="D12" s="5" t="s">
        <v>1</v>
      </c>
      <c r="E12" s="5" t="s">
        <v>95</v>
      </c>
      <c r="F12" s="5">
        <v>1</v>
      </c>
      <c r="G12" s="5"/>
      <c r="H12" s="5" t="s">
        <v>3</v>
      </c>
      <c r="I12" s="5" t="s">
        <v>1</v>
      </c>
      <c r="J12" s="5" t="s">
        <v>525</v>
      </c>
      <c r="K12" s="5" t="s">
        <v>304</v>
      </c>
      <c r="L12" s="5" t="s">
        <v>1</v>
      </c>
      <c r="M12" s="6" t="s">
        <v>108</v>
      </c>
      <c r="N12" s="10" t="s">
        <v>307</v>
      </c>
      <c r="O12" s="5"/>
      <c r="P12" s="5" t="s">
        <v>3</v>
      </c>
      <c r="Q12" s="5" t="s">
        <v>1</v>
      </c>
      <c r="R12" s="5" t="s">
        <v>100</v>
      </c>
      <c r="S12" s="5">
        <v>5</v>
      </c>
      <c r="T12" s="14">
        <f t="shared" si="1"/>
        <v>125</v>
      </c>
      <c r="U12" s="14">
        <f t="shared" si="2"/>
        <v>0</v>
      </c>
      <c r="V12" s="14">
        <f t="shared" si="3"/>
        <v>0</v>
      </c>
      <c r="W12" s="7">
        <f t="shared" si="0"/>
        <v>125</v>
      </c>
      <c r="X12" s="3"/>
      <c r="Y12" s="9">
        <v>500</v>
      </c>
      <c r="Z12" s="7"/>
      <c r="AA12" s="7"/>
    </row>
    <row r="13" spans="1:27" ht="38.25">
      <c r="A13" s="13">
        <v>10</v>
      </c>
      <c r="B13" s="5">
        <v>8321961078</v>
      </c>
      <c r="C13" s="6" t="s">
        <v>94</v>
      </c>
      <c r="D13" s="5" t="s">
        <v>1</v>
      </c>
      <c r="E13" s="5" t="s">
        <v>95</v>
      </c>
      <c r="F13" s="5">
        <v>1</v>
      </c>
      <c r="G13" s="5"/>
      <c r="H13" s="5" t="s">
        <v>3</v>
      </c>
      <c r="I13" s="5" t="s">
        <v>1</v>
      </c>
      <c r="J13" s="5" t="s">
        <v>525</v>
      </c>
      <c r="K13" s="5" t="s">
        <v>305</v>
      </c>
      <c r="L13" s="5" t="s">
        <v>1</v>
      </c>
      <c r="M13" s="6" t="s">
        <v>108</v>
      </c>
      <c r="N13" s="10" t="s">
        <v>308</v>
      </c>
      <c r="O13" s="5"/>
      <c r="P13" s="5" t="s">
        <v>3</v>
      </c>
      <c r="Q13" s="5" t="s">
        <v>1</v>
      </c>
      <c r="R13" s="5" t="s">
        <v>100</v>
      </c>
      <c r="S13" s="5">
        <v>5</v>
      </c>
      <c r="T13" s="14">
        <f t="shared" si="1"/>
        <v>125</v>
      </c>
      <c r="U13" s="14">
        <f t="shared" si="2"/>
        <v>0</v>
      </c>
      <c r="V13" s="14">
        <f t="shared" si="3"/>
        <v>0</v>
      </c>
      <c r="W13" s="7">
        <f t="shared" si="0"/>
        <v>125</v>
      </c>
      <c r="X13" s="3"/>
      <c r="Y13" s="9">
        <v>500</v>
      </c>
      <c r="Z13" s="7"/>
      <c r="AA13" s="7"/>
    </row>
    <row r="14" spans="1:27" ht="38.25">
      <c r="A14" s="13">
        <v>11</v>
      </c>
      <c r="B14" s="5">
        <v>8321961078</v>
      </c>
      <c r="C14" s="6" t="s">
        <v>94</v>
      </c>
      <c r="D14" s="5" t="s">
        <v>1</v>
      </c>
      <c r="E14" s="5" t="s">
        <v>95</v>
      </c>
      <c r="F14" s="5">
        <v>1</v>
      </c>
      <c r="G14" s="5"/>
      <c r="H14" s="5" t="s">
        <v>3</v>
      </c>
      <c r="I14" s="5" t="s">
        <v>1</v>
      </c>
      <c r="J14" s="5" t="s">
        <v>513</v>
      </c>
      <c r="K14" s="5" t="s">
        <v>112</v>
      </c>
      <c r="L14" s="5" t="s">
        <v>1</v>
      </c>
      <c r="M14" s="6" t="s">
        <v>113</v>
      </c>
      <c r="N14" s="5">
        <v>64</v>
      </c>
      <c r="O14" s="5"/>
      <c r="P14" s="5" t="s">
        <v>3</v>
      </c>
      <c r="Q14" s="5" t="s">
        <v>1</v>
      </c>
      <c r="R14" s="5" t="s">
        <v>100</v>
      </c>
      <c r="S14" s="5">
        <v>13</v>
      </c>
      <c r="T14" s="14">
        <f t="shared" si="1"/>
        <v>75</v>
      </c>
      <c r="U14" s="14">
        <f t="shared" si="2"/>
        <v>0</v>
      </c>
      <c r="V14" s="14">
        <f t="shared" si="3"/>
        <v>0</v>
      </c>
      <c r="W14" s="7">
        <f t="shared" si="0"/>
        <v>75</v>
      </c>
      <c r="X14" s="3"/>
      <c r="Y14" s="9">
        <v>300</v>
      </c>
      <c r="Z14" s="7">
        <v>0</v>
      </c>
      <c r="AA14" s="7">
        <v>0</v>
      </c>
    </row>
    <row r="15" spans="1:27" ht="38.25">
      <c r="A15" s="13">
        <v>12</v>
      </c>
      <c r="B15" s="5">
        <v>8321961078</v>
      </c>
      <c r="C15" s="6" t="s">
        <v>94</v>
      </c>
      <c r="D15" s="5" t="s">
        <v>1</v>
      </c>
      <c r="E15" s="5" t="s">
        <v>95</v>
      </c>
      <c r="F15" s="5">
        <v>1</v>
      </c>
      <c r="G15" s="5"/>
      <c r="H15" s="5" t="s">
        <v>3</v>
      </c>
      <c r="I15" s="5" t="s">
        <v>1</v>
      </c>
      <c r="J15" s="5" t="s">
        <v>512</v>
      </c>
      <c r="K15" s="5" t="s">
        <v>114</v>
      </c>
      <c r="L15" s="5" t="s">
        <v>1</v>
      </c>
      <c r="M15" s="6" t="s">
        <v>104</v>
      </c>
      <c r="N15" s="5">
        <v>19</v>
      </c>
      <c r="O15" s="5"/>
      <c r="P15" s="5" t="s">
        <v>3</v>
      </c>
      <c r="Q15" s="5" t="s">
        <v>1</v>
      </c>
      <c r="R15" s="5" t="s">
        <v>100</v>
      </c>
      <c r="S15" s="5">
        <v>1</v>
      </c>
      <c r="T15" s="14">
        <f t="shared" si="1"/>
        <v>175</v>
      </c>
      <c r="U15" s="14">
        <f t="shared" si="2"/>
        <v>0</v>
      </c>
      <c r="V15" s="14">
        <f t="shared" si="3"/>
        <v>0</v>
      </c>
      <c r="W15" s="7">
        <f t="shared" si="0"/>
        <v>175</v>
      </c>
      <c r="X15" s="3"/>
      <c r="Y15" s="9">
        <v>700</v>
      </c>
      <c r="Z15" s="7">
        <v>0</v>
      </c>
      <c r="AA15" s="7">
        <v>0</v>
      </c>
    </row>
    <row r="16" spans="1:27" ht="38.25">
      <c r="A16" s="13">
        <v>13</v>
      </c>
      <c r="B16" s="5">
        <v>8321961078</v>
      </c>
      <c r="C16" s="6" t="s">
        <v>94</v>
      </c>
      <c r="D16" s="5" t="s">
        <v>1</v>
      </c>
      <c r="E16" s="5" t="s">
        <v>95</v>
      </c>
      <c r="F16" s="5">
        <v>1</v>
      </c>
      <c r="G16" s="5"/>
      <c r="H16" s="5" t="s">
        <v>3</v>
      </c>
      <c r="I16" s="5" t="s">
        <v>1</v>
      </c>
      <c r="J16" s="5" t="s">
        <v>493</v>
      </c>
      <c r="K16" s="5" t="s">
        <v>115</v>
      </c>
      <c r="L16" s="5" t="s">
        <v>1</v>
      </c>
      <c r="M16" s="6" t="s">
        <v>116</v>
      </c>
      <c r="N16" s="10" t="s">
        <v>117</v>
      </c>
      <c r="O16" s="5"/>
      <c r="P16" s="5" t="s">
        <v>3</v>
      </c>
      <c r="Q16" s="5" t="s">
        <v>1</v>
      </c>
      <c r="R16" s="5" t="s">
        <v>100</v>
      </c>
      <c r="S16" s="5">
        <v>3</v>
      </c>
      <c r="T16" s="14">
        <f t="shared" si="1"/>
        <v>400</v>
      </c>
      <c r="U16" s="14">
        <f t="shared" si="2"/>
        <v>0</v>
      </c>
      <c r="V16" s="14">
        <f t="shared" si="3"/>
        <v>0</v>
      </c>
      <c r="W16" s="7">
        <f t="shared" si="0"/>
        <v>400</v>
      </c>
      <c r="X16" s="3"/>
      <c r="Y16" s="9">
        <v>1600</v>
      </c>
      <c r="Z16" s="7">
        <v>0</v>
      </c>
      <c r="AA16" s="7">
        <v>0</v>
      </c>
    </row>
    <row r="17" spans="1:27" ht="38.25">
      <c r="A17" s="13">
        <v>14</v>
      </c>
      <c r="B17" s="5">
        <v>8321961078</v>
      </c>
      <c r="C17" s="6" t="s">
        <v>94</v>
      </c>
      <c r="D17" s="5" t="s">
        <v>1</v>
      </c>
      <c r="E17" s="5" t="s">
        <v>95</v>
      </c>
      <c r="F17" s="5">
        <v>1</v>
      </c>
      <c r="G17" s="5"/>
      <c r="H17" s="5" t="s">
        <v>3</v>
      </c>
      <c r="I17" s="5" t="s">
        <v>1</v>
      </c>
      <c r="J17" s="5" t="s">
        <v>521</v>
      </c>
      <c r="K17" s="5" t="s">
        <v>118</v>
      </c>
      <c r="L17" s="5" t="s">
        <v>119</v>
      </c>
      <c r="M17" s="6" t="s">
        <v>120</v>
      </c>
      <c r="N17" s="5">
        <v>1</v>
      </c>
      <c r="O17" s="5"/>
      <c r="P17" s="5" t="s">
        <v>3</v>
      </c>
      <c r="Q17" s="5" t="s">
        <v>1</v>
      </c>
      <c r="R17" s="5" t="s">
        <v>121</v>
      </c>
      <c r="S17" s="5">
        <v>5</v>
      </c>
      <c r="T17" s="14">
        <f t="shared" si="1"/>
        <v>100</v>
      </c>
      <c r="U17" s="14">
        <f t="shared" si="2"/>
        <v>20</v>
      </c>
      <c r="V17" s="14">
        <f t="shared" si="3"/>
        <v>0</v>
      </c>
      <c r="W17" s="7">
        <f t="shared" si="0"/>
        <v>120</v>
      </c>
      <c r="X17" s="3"/>
      <c r="Y17" s="9">
        <v>400</v>
      </c>
      <c r="Z17" s="7">
        <v>80</v>
      </c>
      <c r="AA17" s="7">
        <v>0</v>
      </c>
    </row>
    <row r="18" spans="1:27" ht="38.25">
      <c r="A18" s="13">
        <v>15</v>
      </c>
      <c r="B18" s="5">
        <v>8321961078</v>
      </c>
      <c r="C18" s="6" t="s">
        <v>94</v>
      </c>
      <c r="D18" s="5" t="s">
        <v>1</v>
      </c>
      <c r="E18" s="5" t="s">
        <v>95</v>
      </c>
      <c r="F18" s="5">
        <v>1</v>
      </c>
      <c r="G18" s="5"/>
      <c r="H18" s="5" t="s">
        <v>3</v>
      </c>
      <c r="I18" s="5" t="s">
        <v>1</v>
      </c>
      <c r="J18" s="5" t="s">
        <v>514</v>
      </c>
      <c r="K18" s="5" t="s">
        <v>122</v>
      </c>
      <c r="L18" s="5" t="s">
        <v>1</v>
      </c>
      <c r="M18" s="6" t="s">
        <v>123</v>
      </c>
      <c r="N18" s="5">
        <v>17</v>
      </c>
      <c r="O18" s="5"/>
      <c r="P18" s="5" t="s">
        <v>3</v>
      </c>
      <c r="Q18" s="5" t="s">
        <v>1</v>
      </c>
      <c r="R18" s="5" t="s">
        <v>100</v>
      </c>
      <c r="S18" s="5">
        <v>5</v>
      </c>
      <c r="T18" s="14">
        <f t="shared" si="1"/>
        <v>200</v>
      </c>
      <c r="U18" s="14">
        <f t="shared" si="2"/>
        <v>0</v>
      </c>
      <c r="V18" s="14">
        <f t="shared" si="3"/>
        <v>0</v>
      </c>
      <c r="W18" s="7">
        <f t="shared" si="0"/>
        <v>200</v>
      </c>
      <c r="X18" s="3"/>
      <c r="Y18" s="9">
        <v>800</v>
      </c>
      <c r="Z18" s="7">
        <v>0</v>
      </c>
      <c r="AA18" s="7">
        <v>0</v>
      </c>
    </row>
    <row r="19" spans="1:27" ht="38.25">
      <c r="A19" s="13">
        <v>16</v>
      </c>
      <c r="B19" s="5">
        <v>8321961078</v>
      </c>
      <c r="C19" s="6" t="s">
        <v>94</v>
      </c>
      <c r="D19" s="5" t="s">
        <v>1</v>
      </c>
      <c r="E19" s="5" t="s">
        <v>95</v>
      </c>
      <c r="F19" s="5">
        <v>1</v>
      </c>
      <c r="G19" s="5"/>
      <c r="H19" s="5" t="s">
        <v>3</v>
      </c>
      <c r="I19" s="5" t="s">
        <v>1</v>
      </c>
      <c r="J19" s="5" t="s">
        <v>507</v>
      </c>
      <c r="K19" s="5" t="s">
        <v>124</v>
      </c>
      <c r="L19" s="5" t="s">
        <v>1</v>
      </c>
      <c r="M19" s="6" t="s">
        <v>123</v>
      </c>
      <c r="N19" s="5">
        <v>2</v>
      </c>
      <c r="O19" s="5"/>
      <c r="P19" s="5" t="s">
        <v>3</v>
      </c>
      <c r="Q19" s="5" t="s">
        <v>1</v>
      </c>
      <c r="R19" s="5" t="s">
        <v>100</v>
      </c>
      <c r="S19" s="5">
        <v>2</v>
      </c>
      <c r="T19" s="14">
        <f t="shared" si="1"/>
        <v>125</v>
      </c>
      <c r="U19" s="14">
        <f t="shared" si="2"/>
        <v>0</v>
      </c>
      <c r="V19" s="14">
        <f t="shared" si="3"/>
        <v>0</v>
      </c>
      <c r="W19" s="7">
        <f t="shared" si="0"/>
        <v>125</v>
      </c>
      <c r="X19" s="3"/>
      <c r="Y19" s="9">
        <v>500</v>
      </c>
      <c r="Z19" s="7">
        <v>0</v>
      </c>
      <c r="AA19" s="7">
        <v>0</v>
      </c>
    </row>
    <row r="20" spans="1:27" ht="38.25">
      <c r="A20" s="13">
        <v>17</v>
      </c>
      <c r="B20" s="5">
        <v>8321961078</v>
      </c>
      <c r="C20" s="6" t="s">
        <v>94</v>
      </c>
      <c r="D20" s="5" t="s">
        <v>1</v>
      </c>
      <c r="E20" s="5" t="s">
        <v>95</v>
      </c>
      <c r="F20" s="5">
        <v>1</v>
      </c>
      <c r="G20" s="5"/>
      <c r="H20" s="5" t="s">
        <v>3</v>
      </c>
      <c r="I20" s="5" t="s">
        <v>1</v>
      </c>
      <c r="J20" s="5" t="s">
        <v>489</v>
      </c>
      <c r="K20" s="5" t="s">
        <v>125</v>
      </c>
      <c r="L20" s="5" t="s">
        <v>1</v>
      </c>
      <c r="M20" s="6" t="s">
        <v>56</v>
      </c>
      <c r="N20" s="10" t="s">
        <v>126</v>
      </c>
      <c r="O20" s="5"/>
      <c r="P20" s="5" t="s">
        <v>3</v>
      </c>
      <c r="Q20" s="5" t="s">
        <v>1</v>
      </c>
      <c r="R20" s="5" t="s">
        <v>100</v>
      </c>
      <c r="S20" s="5">
        <v>3</v>
      </c>
      <c r="T20" s="14">
        <f t="shared" si="1"/>
        <v>700</v>
      </c>
      <c r="U20" s="14">
        <f t="shared" si="2"/>
        <v>0</v>
      </c>
      <c r="V20" s="14">
        <f t="shared" si="3"/>
        <v>0</v>
      </c>
      <c r="W20" s="7">
        <f t="shared" si="0"/>
        <v>700</v>
      </c>
      <c r="X20" s="3"/>
      <c r="Y20" s="9">
        <v>2800</v>
      </c>
      <c r="Z20" s="7">
        <v>0</v>
      </c>
      <c r="AA20" s="7">
        <v>0</v>
      </c>
    </row>
    <row r="21" spans="1:27" ht="38.25">
      <c r="A21" s="13">
        <v>18</v>
      </c>
      <c r="B21" s="5">
        <v>8321961078</v>
      </c>
      <c r="C21" s="6" t="s">
        <v>94</v>
      </c>
      <c r="D21" s="5" t="s">
        <v>1</v>
      </c>
      <c r="E21" s="5" t="s">
        <v>95</v>
      </c>
      <c r="F21" s="5">
        <v>1</v>
      </c>
      <c r="G21" s="5"/>
      <c r="H21" s="5" t="s">
        <v>3</v>
      </c>
      <c r="I21" s="5" t="s">
        <v>1</v>
      </c>
      <c r="J21" s="5" t="s">
        <v>488</v>
      </c>
      <c r="K21" s="5" t="s">
        <v>127</v>
      </c>
      <c r="L21" s="5" t="s">
        <v>1</v>
      </c>
      <c r="M21" s="6" t="s">
        <v>56</v>
      </c>
      <c r="N21" s="10" t="s">
        <v>128</v>
      </c>
      <c r="O21" s="5"/>
      <c r="P21" s="5" t="s">
        <v>3</v>
      </c>
      <c r="Q21" s="5" t="s">
        <v>1</v>
      </c>
      <c r="R21" s="5" t="s">
        <v>100</v>
      </c>
      <c r="S21" s="5">
        <v>3</v>
      </c>
      <c r="T21" s="14">
        <f t="shared" si="1"/>
        <v>350</v>
      </c>
      <c r="U21" s="14">
        <f t="shared" si="2"/>
        <v>0</v>
      </c>
      <c r="V21" s="14">
        <f t="shared" si="3"/>
        <v>0</v>
      </c>
      <c r="W21" s="7">
        <f t="shared" si="0"/>
        <v>350</v>
      </c>
      <c r="X21" s="3"/>
      <c r="Y21" s="9">
        <v>1400</v>
      </c>
      <c r="Z21" s="7">
        <v>0</v>
      </c>
      <c r="AA21" s="7">
        <v>0</v>
      </c>
    </row>
    <row r="22" spans="1:27" ht="38.25">
      <c r="A22" s="13">
        <v>19</v>
      </c>
      <c r="B22" s="5">
        <v>8321961078</v>
      </c>
      <c r="C22" s="6" t="s">
        <v>94</v>
      </c>
      <c r="D22" s="5" t="s">
        <v>1</v>
      </c>
      <c r="E22" s="5" t="s">
        <v>95</v>
      </c>
      <c r="F22" s="5">
        <v>1</v>
      </c>
      <c r="G22" s="5"/>
      <c r="H22" s="5" t="s">
        <v>3</v>
      </c>
      <c r="I22" s="5" t="s">
        <v>1</v>
      </c>
      <c r="J22" s="5" t="s">
        <v>492</v>
      </c>
      <c r="K22" s="5" t="s">
        <v>129</v>
      </c>
      <c r="L22" s="5" t="s">
        <v>44</v>
      </c>
      <c r="M22" s="6" t="s">
        <v>130</v>
      </c>
      <c r="N22" s="5">
        <v>9</v>
      </c>
      <c r="O22" s="5"/>
      <c r="P22" s="5" t="s">
        <v>3</v>
      </c>
      <c r="Q22" s="5" t="s">
        <v>1</v>
      </c>
      <c r="R22" s="5" t="s">
        <v>100</v>
      </c>
      <c r="S22" s="5">
        <v>4</v>
      </c>
      <c r="T22" s="14">
        <f t="shared" si="1"/>
        <v>300</v>
      </c>
      <c r="U22" s="14">
        <f t="shared" si="2"/>
        <v>0</v>
      </c>
      <c r="V22" s="14">
        <f t="shared" si="3"/>
        <v>0</v>
      </c>
      <c r="W22" s="7">
        <f t="shared" si="0"/>
        <v>300</v>
      </c>
      <c r="X22" s="3"/>
      <c r="Y22" s="9">
        <v>1200</v>
      </c>
      <c r="Z22" s="7">
        <v>0</v>
      </c>
      <c r="AA22" s="7">
        <v>0</v>
      </c>
    </row>
    <row r="23" spans="1:27" ht="38.25">
      <c r="A23" s="13">
        <v>20</v>
      </c>
      <c r="B23" s="5">
        <v>8321961078</v>
      </c>
      <c r="C23" s="6" t="s">
        <v>94</v>
      </c>
      <c r="D23" s="5" t="s">
        <v>1</v>
      </c>
      <c r="E23" s="5" t="s">
        <v>95</v>
      </c>
      <c r="F23" s="5">
        <v>1</v>
      </c>
      <c r="G23" s="5"/>
      <c r="H23" s="5" t="s">
        <v>3</v>
      </c>
      <c r="I23" s="5" t="s">
        <v>1</v>
      </c>
      <c r="J23" s="5" t="s">
        <v>517</v>
      </c>
      <c r="K23" s="5" t="s">
        <v>131</v>
      </c>
      <c r="L23" s="5" t="s">
        <v>1</v>
      </c>
      <c r="M23" s="6" t="s">
        <v>132</v>
      </c>
      <c r="N23" s="5">
        <v>3</v>
      </c>
      <c r="O23" s="5"/>
      <c r="P23" s="5" t="s">
        <v>3</v>
      </c>
      <c r="Q23" s="5" t="s">
        <v>1</v>
      </c>
      <c r="R23" s="5" t="s">
        <v>100</v>
      </c>
      <c r="S23" s="5">
        <v>4</v>
      </c>
      <c r="T23" s="14">
        <f t="shared" si="1"/>
        <v>120</v>
      </c>
      <c r="U23" s="14">
        <f t="shared" si="2"/>
        <v>0</v>
      </c>
      <c r="V23" s="14">
        <f t="shared" si="3"/>
        <v>0</v>
      </c>
      <c r="W23" s="7">
        <f t="shared" si="0"/>
        <v>120</v>
      </c>
      <c r="X23" s="3"/>
      <c r="Y23" s="9">
        <v>480</v>
      </c>
      <c r="Z23" s="7">
        <v>0</v>
      </c>
      <c r="AA23" s="7">
        <v>0</v>
      </c>
    </row>
    <row r="24" spans="1:27" ht="38.25">
      <c r="A24" s="13">
        <v>21</v>
      </c>
      <c r="B24" s="5">
        <v>8321961078</v>
      </c>
      <c r="C24" s="6" t="s">
        <v>94</v>
      </c>
      <c r="D24" s="5" t="s">
        <v>1</v>
      </c>
      <c r="E24" s="5" t="s">
        <v>95</v>
      </c>
      <c r="F24" s="5">
        <v>1</v>
      </c>
      <c r="G24" s="5"/>
      <c r="H24" s="5" t="s">
        <v>3</v>
      </c>
      <c r="I24" s="5" t="s">
        <v>1</v>
      </c>
      <c r="J24" s="5" t="s">
        <v>518</v>
      </c>
      <c r="K24" s="5" t="s">
        <v>135</v>
      </c>
      <c r="L24" s="5" t="s">
        <v>1</v>
      </c>
      <c r="M24" s="6" t="s">
        <v>136</v>
      </c>
      <c r="N24" s="5">
        <v>18</v>
      </c>
      <c r="O24" s="5"/>
      <c r="P24" s="5" t="s">
        <v>3</v>
      </c>
      <c r="Q24" s="5" t="s">
        <v>1</v>
      </c>
      <c r="R24" s="5" t="s">
        <v>100</v>
      </c>
      <c r="S24" s="5">
        <v>5</v>
      </c>
      <c r="T24" s="14">
        <f t="shared" si="1"/>
        <v>50</v>
      </c>
      <c r="U24" s="14">
        <f t="shared" si="2"/>
        <v>0</v>
      </c>
      <c r="V24" s="14">
        <f t="shared" si="3"/>
        <v>0</v>
      </c>
      <c r="W24" s="7">
        <f t="shared" si="0"/>
        <v>50</v>
      </c>
      <c r="X24" s="3"/>
      <c r="Y24" s="9">
        <v>200</v>
      </c>
      <c r="Z24" s="7">
        <v>0</v>
      </c>
      <c r="AA24" s="7">
        <v>0</v>
      </c>
    </row>
    <row r="25" spans="1:27" ht="38.25">
      <c r="A25" s="13">
        <v>22</v>
      </c>
      <c r="B25" s="5">
        <v>8321961078</v>
      </c>
      <c r="C25" s="6" t="s">
        <v>94</v>
      </c>
      <c r="D25" s="5" t="s">
        <v>1</v>
      </c>
      <c r="E25" s="5" t="s">
        <v>95</v>
      </c>
      <c r="F25" s="5">
        <v>1</v>
      </c>
      <c r="G25" s="5"/>
      <c r="H25" s="5" t="s">
        <v>3</v>
      </c>
      <c r="I25" s="5" t="s">
        <v>1</v>
      </c>
      <c r="J25" s="5" t="s">
        <v>491</v>
      </c>
      <c r="K25" s="5" t="s">
        <v>137</v>
      </c>
      <c r="L25" s="5" t="s">
        <v>1</v>
      </c>
      <c r="M25" s="6" t="s">
        <v>138</v>
      </c>
      <c r="N25" s="10" t="s">
        <v>139</v>
      </c>
      <c r="O25" s="5"/>
      <c r="P25" s="5" t="s">
        <v>3</v>
      </c>
      <c r="Q25" s="5" t="s">
        <v>1</v>
      </c>
      <c r="R25" s="5" t="s">
        <v>100</v>
      </c>
      <c r="S25" s="5">
        <v>21</v>
      </c>
      <c r="T25" s="14">
        <f t="shared" si="1"/>
        <v>350</v>
      </c>
      <c r="U25" s="14">
        <f t="shared" si="2"/>
        <v>0</v>
      </c>
      <c r="V25" s="14">
        <f t="shared" si="3"/>
        <v>0</v>
      </c>
      <c r="W25" s="7">
        <f t="shared" si="0"/>
        <v>350</v>
      </c>
      <c r="X25" s="3"/>
      <c r="Y25" s="9">
        <v>1400</v>
      </c>
      <c r="Z25" s="7">
        <v>0</v>
      </c>
      <c r="AA25" s="7">
        <v>0</v>
      </c>
    </row>
    <row r="26" spans="1:27" ht="38.25">
      <c r="A26" s="13">
        <v>23</v>
      </c>
      <c r="B26" s="5">
        <v>8321961078</v>
      </c>
      <c r="C26" s="6" t="s">
        <v>94</v>
      </c>
      <c r="D26" s="5" t="s">
        <v>1</v>
      </c>
      <c r="E26" s="5" t="s">
        <v>95</v>
      </c>
      <c r="F26" s="5">
        <v>1</v>
      </c>
      <c r="G26" s="5"/>
      <c r="H26" s="5" t="s">
        <v>3</v>
      </c>
      <c r="I26" s="5" t="s">
        <v>1</v>
      </c>
      <c r="J26" s="5" t="s">
        <v>523</v>
      </c>
      <c r="K26" s="5" t="s">
        <v>140</v>
      </c>
      <c r="L26" s="5" t="s">
        <v>1</v>
      </c>
      <c r="M26" s="6" t="s">
        <v>138</v>
      </c>
      <c r="N26" s="10" t="s">
        <v>141</v>
      </c>
      <c r="O26" s="5"/>
      <c r="P26" s="5" t="s">
        <v>3</v>
      </c>
      <c r="Q26" s="5" t="s">
        <v>1</v>
      </c>
      <c r="R26" s="5" t="s">
        <v>100</v>
      </c>
      <c r="S26" s="5">
        <v>21</v>
      </c>
      <c r="T26" s="14">
        <f t="shared" si="1"/>
        <v>300</v>
      </c>
      <c r="U26" s="14">
        <f t="shared" si="2"/>
        <v>0</v>
      </c>
      <c r="V26" s="14">
        <f t="shared" si="3"/>
        <v>0</v>
      </c>
      <c r="W26" s="7">
        <f t="shared" si="0"/>
        <v>300</v>
      </c>
      <c r="X26" s="3"/>
      <c r="Y26" s="9">
        <v>1200</v>
      </c>
      <c r="Z26" s="7">
        <v>0</v>
      </c>
      <c r="AA26" s="7">
        <v>0</v>
      </c>
    </row>
    <row r="27" spans="1:27" ht="38.25">
      <c r="A27" s="13">
        <v>24</v>
      </c>
      <c r="B27" s="5">
        <v>8321961078</v>
      </c>
      <c r="C27" s="6" t="s">
        <v>94</v>
      </c>
      <c r="D27" s="5" t="s">
        <v>1</v>
      </c>
      <c r="E27" s="5" t="s">
        <v>95</v>
      </c>
      <c r="F27" s="5">
        <v>1</v>
      </c>
      <c r="G27" s="5"/>
      <c r="H27" s="5" t="s">
        <v>3</v>
      </c>
      <c r="I27" s="5" t="s">
        <v>1</v>
      </c>
      <c r="J27" s="5" t="s">
        <v>524</v>
      </c>
      <c r="K27" s="5" t="s">
        <v>142</v>
      </c>
      <c r="L27" s="5" t="s">
        <v>1</v>
      </c>
      <c r="M27" s="6" t="s">
        <v>138</v>
      </c>
      <c r="N27" s="10" t="s">
        <v>143</v>
      </c>
      <c r="O27" s="5"/>
      <c r="P27" s="5" t="s">
        <v>3</v>
      </c>
      <c r="Q27" s="5" t="s">
        <v>1</v>
      </c>
      <c r="R27" s="5" t="s">
        <v>100</v>
      </c>
      <c r="S27" s="5">
        <v>21</v>
      </c>
      <c r="T27" s="14">
        <f t="shared" si="1"/>
        <v>200</v>
      </c>
      <c r="U27" s="14">
        <f t="shared" si="2"/>
        <v>0</v>
      </c>
      <c r="V27" s="14">
        <f t="shared" si="3"/>
        <v>0</v>
      </c>
      <c r="W27" s="7">
        <f t="shared" si="0"/>
        <v>200</v>
      </c>
      <c r="X27" s="3"/>
      <c r="Y27" s="9">
        <v>800</v>
      </c>
      <c r="Z27" s="7">
        <v>0</v>
      </c>
      <c r="AA27" s="7">
        <v>0</v>
      </c>
    </row>
    <row r="28" spans="1:27" ht="38.25">
      <c r="A28" s="13">
        <v>25</v>
      </c>
      <c r="B28" s="5">
        <v>8321961078</v>
      </c>
      <c r="C28" s="6" t="s">
        <v>94</v>
      </c>
      <c r="D28" s="5" t="s">
        <v>1</v>
      </c>
      <c r="E28" s="5" t="s">
        <v>95</v>
      </c>
      <c r="F28" s="5">
        <v>1</v>
      </c>
      <c r="G28" s="5"/>
      <c r="H28" s="5" t="s">
        <v>3</v>
      </c>
      <c r="I28" s="5" t="s">
        <v>1</v>
      </c>
      <c r="J28" s="5" t="s">
        <v>506</v>
      </c>
      <c r="K28" s="5" t="s">
        <v>144</v>
      </c>
      <c r="L28" s="5" t="s">
        <v>1</v>
      </c>
      <c r="M28" s="6" t="s">
        <v>102</v>
      </c>
      <c r="N28" s="10" t="s">
        <v>145</v>
      </c>
      <c r="O28" s="5"/>
      <c r="P28" s="5" t="s">
        <v>3</v>
      </c>
      <c r="Q28" s="5" t="s">
        <v>1</v>
      </c>
      <c r="R28" s="5" t="s">
        <v>100</v>
      </c>
      <c r="S28" s="5">
        <v>5</v>
      </c>
      <c r="T28" s="14">
        <f t="shared" si="1"/>
        <v>25</v>
      </c>
      <c r="U28" s="14">
        <f t="shared" si="2"/>
        <v>0</v>
      </c>
      <c r="V28" s="14">
        <f t="shared" si="3"/>
        <v>0</v>
      </c>
      <c r="W28" s="7">
        <f t="shared" si="0"/>
        <v>25</v>
      </c>
      <c r="X28" s="3"/>
      <c r="Y28" s="9">
        <v>100</v>
      </c>
      <c r="Z28" s="7">
        <v>0</v>
      </c>
      <c r="AA28" s="7">
        <v>0</v>
      </c>
    </row>
    <row r="29" spans="1:27" ht="38.25">
      <c r="A29" s="13">
        <v>26</v>
      </c>
      <c r="B29" s="5">
        <v>8321961078</v>
      </c>
      <c r="C29" s="6" t="s">
        <v>94</v>
      </c>
      <c r="D29" s="5" t="s">
        <v>1</v>
      </c>
      <c r="E29" s="5" t="s">
        <v>95</v>
      </c>
      <c r="F29" s="5">
        <v>1</v>
      </c>
      <c r="G29" s="5"/>
      <c r="H29" s="5" t="s">
        <v>3</v>
      </c>
      <c r="I29" s="5" t="s">
        <v>1</v>
      </c>
      <c r="J29" s="5" t="s">
        <v>503</v>
      </c>
      <c r="K29" s="5" t="s">
        <v>146</v>
      </c>
      <c r="L29" s="5" t="s">
        <v>1</v>
      </c>
      <c r="M29" s="6" t="s">
        <v>102</v>
      </c>
      <c r="N29" s="5">
        <v>2</v>
      </c>
      <c r="O29" s="5"/>
      <c r="P29" s="5" t="s">
        <v>3</v>
      </c>
      <c r="Q29" s="5" t="s">
        <v>1</v>
      </c>
      <c r="R29" s="5" t="s">
        <v>100</v>
      </c>
      <c r="S29" s="5">
        <v>5</v>
      </c>
      <c r="T29" s="14">
        <f t="shared" si="1"/>
        <v>100</v>
      </c>
      <c r="U29" s="14">
        <f t="shared" si="2"/>
        <v>0</v>
      </c>
      <c r="V29" s="14">
        <f t="shared" si="3"/>
        <v>0</v>
      </c>
      <c r="W29" s="7">
        <f t="shared" si="0"/>
        <v>100</v>
      </c>
      <c r="X29" s="3"/>
      <c r="Y29" s="9">
        <v>400</v>
      </c>
      <c r="Z29" s="7">
        <v>0</v>
      </c>
      <c r="AA29" s="7">
        <v>0</v>
      </c>
    </row>
    <row r="30" spans="1:27" ht="38.25">
      <c r="A30" s="13">
        <v>27</v>
      </c>
      <c r="B30" s="5">
        <v>8321961078</v>
      </c>
      <c r="C30" s="6" t="s">
        <v>94</v>
      </c>
      <c r="D30" s="5" t="s">
        <v>1</v>
      </c>
      <c r="E30" s="5" t="s">
        <v>95</v>
      </c>
      <c r="F30" s="5">
        <v>1</v>
      </c>
      <c r="G30" s="5"/>
      <c r="H30" s="5" t="s">
        <v>3</v>
      </c>
      <c r="I30" s="5" t="s">
        <v>1</v>
      </c>
      <c r="J30" s="5" t="s">
        <v>502</v>
      </c>
      <c r="K30" s="5" t="s">
        <v>147</v>
      </c>
      <c r="L30" s="5" t="s">
        <v>1</v>
      </c>
      <c r="M30" s="6" t="s">
        <v>102</v>
      </c>
      <c r="N30" s="5">
        <v>10</v>
      </c>
      <c r="O30" s="5"/>
      <c r="P30" s="5" t="s">
        <v>3</v>
      </c>
      <c r="Q30" s="5" t="s">
        <v>1</v>
      </c>
      <c r="R30" s="5" t="s">
        <v>100</v>
      </c>
      <c r="S30" s="5">
        <v>5</v>
      </c>
      <c r="T30" s="14">
        <f t="shared" si="1"/>
        <v>275</v>
      </c>
      <c r="U30" s="14">
        <f t="shared" si="2"/>
        <v>0</v>
      </c>
      <c r="V30" s="14">
        <f t="shared" si="3"/>
        <v>0</v>
      </c>
      <c r="W30" s="7">
        <f t="shared" si="0"/>
        <v>275</v>
      </c>
      <c r="X30" s="3"/>
      <c r="Y30" s="9">
        <v>1100</v>
      </c>
      <c r="Z30" s="7">
        <v>0</v>
      </c>
      <c r="AA30" s="7">
        <v>0</v>
      </c>
    </row>
    <row r="31" spans="1:27" ht="38.25">
      <c r="A31" s="13">
        <v>28</v>
      </c>
      <c r="B31" s="5">
        <v>8321961078</v>
      </c>
      <c r="C31" s="6" t="s">
        <v>94</v>
      </c>
      <c r="D31" s="5" t="s">
        <v>1</v>
      </c>
      <c r="E31" s="5" t="s">
        <v>95</v>
      </c>
      <c r="F31" s="5">
        <v>1</v>
      </c>
      <c r="G31" s="5"/>
      <c r="H31" s="5" t="s">
        <v>3</v>
      </c>
      <c r="I31" s="5" t="s">
        <v>1</v>
      </c>
      <c r="J31" s="5" t="s">
        <v>501</v>
      </c>
      <c r="K31" s="5" t="s">
        <v>148</v>
      </c>
      <c r="L31" s="5" t="s">
        <v>1</v>
      </c>
      <c r="M31" s="6" t="s">
        <v>102</v>
      </c>
      <c r="N31" s="5">
        <v>6</v>
      </c>
      <c r="O31" s="5"/>
      <c r="P31" s="5" t="s">
        <v>3</v>
      </c>
      <c r="Q31" s="5" t="s">
        <v>1</v>
      </c>
      <c r="R31" s="5" t="s">
        <v>100</v>
      </c>
      <c r="S31" s="5">
        <v>5</v>
      </c>
      <c r="T31" s="14">
        <f t="shared" si="1"/>
        <v>25</v>
      </c>
      <c r="U31" s="14">
        <f t="shared" si="2"/>
        <v>0</v>
      </c>
      <c r="V31" s="14">
        <f t="shared" si="3"/>
        <v>0</v>
      </c>
      <c r="W31" s="7">
        <f t="shared" si="0"/>
        <v>25</v>
      </c>
      <c r="X31" s="3"/>
      <c r="Y31" s="9">
        <v>100</v>
      </c>
      <c r="Z31" s="7">
        <v>0</v>
      </c>
      <c r="AA31" s="7">
        <v>0</v>
      </c>
    </row>
    <row r="32" spans="1:27" ht="38.25">
      <c r="A32" s="13">
        <v>29</v>
      </c>
      <c r="B32" s="5">
        <v>8321961078</v>
      </c>
      <c r="C32" s="6" t="s">
        <v>94</v>
      </c>
      <c r="D32" s="5" t="s">
        <v>1</v>
      </c>
      <c r="E32" s="5" t="s">
        <v>95</v>
      </c>
      <c r="F32" s="5">
        <v>1</v>
      </c>
      <c r="G32" s="5"/>
      <c r="H32" s="5" t="s">
        <v>3</v>
      </c>
      <c r="I32" s="5" t="s">
        <v>1</v>
      </c>
      <c r="J32" s="5" t="s">
        <v>499</v>
      </c>
      <c r="K32" s="5" t="s">
        <v>149</v>
      </c>
      <c r="L32" s="5" t="s">
        <v>1</v>
      </c>
      <c r="M32" s="6" t="s">
        <v>150</v>
      </c>
      <c r="N32" s="5">
        <v>3</v>
      </c>
      <c r="O32" s="5"/>
      <c r="P32" s="5" t="s">
        <v>3</v>
      </c>
      <c r="Q32" s="5" t="s">
        <v>1</v>
      </c>
      <c r="R32" s="5" t="s">
        <v>100</v>
      </c>
      <c r="S32" s="5">
        <v>5</v>
      </c>
      <c r="T32" s="14">
        <f t="shared" si="1"/>
        <v>75</v>
      </c>
      <c r="U32" s="14">
        <f t="shared" si="2"/>
        <v>0</v>
      </c>
      <c r="V32" s="14">
        <f t="shared" si="3"/>
        <v>0</v>
      </c>
      <c r="W32" s="7">
        <f t="shared" si="0"/>
        <v>75</v>
      </c>
      <c r="X32" s="3"/>
      <c r="Y32" s="9">
        <v>300</v>
      </c>
      <c r="Z32" s="7">
        <v>0</v>
      </c>
      <c r="AA32" s="7">
        <v>0</v>
      </c>
    </row>
    <row r="33" spans="1:27" ht="38.25">
      <c r="A33" s="13">
        <v>30</v>
      </c>
      <c r="B33" s="5">
        <v>8321961078</v>
      </c>
      <c r="C33" s="6" t="s">
        <v>94</v>
      </c>
      <c r="D33" s="5" t="s">
        <v>1</v>
      </c>
      <c r="E33" s="5" t="s">
        <v>95</v>
      </c>
      <c r="F33" s="5">
        <v>1</v>
      </c>
      <c r="G33" s="5"/>
      <c r="H33" s="5" t="s">
        <v>3</v>
      </c>
      <c r="I33" s="5" t="s">
        <v>1</v>
      </c>
      <c r="J33" s="5" t="s">
        <v>504</v>
      </c>
      <c r="K33" s="5" t="s">
        <v>151</v>
      </c>
      <c r="L33" s="5" t="s">
        <v>1</v>
      </c>
      <c r="M33" s="6" t="s">
        <v>152</v>
      </c>
      <c r="N33" s="5">
        <v>12</v>
      </c>
      <c r="O33" s="5"/>
      <c r="P33" s="5" t="s">
        <v>3</v>
      </c>
      <c r="Q33" s="5" t="s">
        <v>1</v>
      </c>
      <c r="R33" s="5" t="s">
        <v>100</v>
      </c>
      <c r="S33" s="5">
        <v>3</v>
      </c>
      <c r="T33" s="14">
        <f t="shared" si="1"/>
        <v>75</v>
      </c>
      <c r="U33" s="14">
        <f t="shared" si="2"/>
        <v>0</v>
      </c>
      <c r="V33" s="14">
        <f t="shared" si="3"/>
        <v>0</v>
      </c>
      <c r="W33" s="7">
        <f t="shared" si="0"/>
        <v>75</v>
      </c>
      <c r="X33" s="3"/>
      <c r="Y33" s="9">
        <v>300</v>
      </c>
      <c r="Z33" s="7">
        <v>0</v>
      </c>
      <c r="AA33" s="7">
        <v>0</v>
      </c>
    </row>
    <row r="34" spans="1:27" ht="38.25">
      <c r="A34" s="13">
        <v>31</v>
      </c>
      <c r="B34" s="5">
        <v>8321961078</v>
      </c>
      <c r="C34" s="6" t="s">
        <v>94</v>
      </c>
      <c r="D34" s="5" t="s">
        <v>1</v>
      </c>
      <c r="E34" s="5" t="s">
        <v>95</v>
      </c>
      <c r="F34" s="5">
        <v>1</v>
      </c>
      <c r="G34" s="5"/>
      <c r="H34" s="5" t="s">
        <v>3</v>
      </c>
      <c r="I34" s="5" t="s">
        <v>1</v>
      </c>
      <c r="J34" s="5" t="s">
        <v>486</v>
      </c>
      <c r="K34" s="5" t="s">
        <v>153</v>
      </c>
      <c r="L34" s="5" t="s">
        <v>1</v>
      </c>
      <c r="M34" s="6" t="s">
        <v>56</v>
      </c>
      <c r="N34" s="5">
        <v>11</v>
      </c>
      <c r="O34" s="5"/>
      <c r="P34" s="5" t="s">
        <v>3</v>
      </c>
      <c r="Q34" s="5" t="s">
        <v>1</v>
      </c>
      <c r="R34" s="5" t="s">
        <v>100</v>
      </c>
      <c r="S34" s="5">
        <v>5</v>
      </c>
      <c r="T34" s="14">
        <f t="shared" si="1"/>
        <v>30</v>
      </c>
      <c r="U34" s="14">
        <f t="shared" si="2"/>
        <v>0</v>
      </c>
      <c r="V34" s="14">
        <f t="shared" si="3"/>
        <v>0</v>
      </c>
      <c r="W34" s="7">
        <f t="shared" si="0"/>
        <v>30</v>
      </c>
      <c r="X34" s="4"/>
      <c r="Y34" s="9">
        <v>120</v>
      </c>
      <c r="Z34" s="7">
        <v>0</v>
      </c>
      <c r="AA34" s="7">
        <v>0</v>
      </c>
    </row>
    <row r="35" spans="1:27" ht="38.25">
      <c r="A35" s="13">
        <v>32</v>
      </c>
      <c r="B35" s="5">
        <v>8321961078</v>
      </c>
      <c r="C35" s="6" t="s">
        <v>94</v>
      </c>
      <c r="D35" s="5" t="s">
        <v>1</v>
      </c>
      <c r="E35" s="5" t="s">
        <v>95</v>
      </c>
      <c r="F35" s="5">
        <v>1</v>
      </c>
      <c r="G35" s="5"/>
      <c r="H35" s="5" t="s">
        <v>3</v>
      </c>
      <c r="I35" s="5" t="s">
        <v>1</v>
      </c>
      <c r="J35" s="5" t="s">
        <v>505</v>
      </c>
      <c r="K35" s="5" t="s">
        <v>154</v>
      </c>
      <c r="L35" s="5" t="s">
        <v>1</v>
      </c>
      <c r="M35" s="6" t="s">
        <v>155</v>
      </c>
      <c r="N35" s="5">
        <v>19</v>
      </c>
      <c r="O35" s="5"/>
      <c r="P35" s="5" t="s">
        <v>3</v>
      </c>
      <c r="Q35" s="5" t="s">
        <v>1</v>
      </c>
      <c r="R35" s="5" t="s">
        <v>100</v>
      </c>
      <c r="S35" s="5">
        <v>5</v>
      </c>
      <c r="T35" s="14">
        <f t="shared" si="1"/>
        <v>50</v>
      </c>
      <c r="U35" s="14">
        <f t="shared" si="2"/>
        <v>0</v>
      </c>
      <c r="V35" s="14">
        <f t="shared" si="3"/>
        <v>0</v>
      </c>
      <c r="W35" s="7">
        <f t="shared" si="0"/>
        <v>50</v>
      </c>
      <c r="X35" s="1"/>
      <c r="Y35" s="9">
        <v>200</v>
      </c>
      <c r="Z35" s="7">
        <v>0</v>
      </c>
      <c r="AA35" s="7">
        <v>0</v>
      </c>
    </row>
    <row r="36" spans="1:27" ht="38.25">
      <c r="A36" s="13">
        <v>33</v>
      </c>
      <c r="B36" s="5">
        <v>8321961078</v>
      </c>
      <c r="C36" s="6" t="s">
        <v>94</v>
      </c>
      <c r="D36" s="5" t="s">
        <v>1</v>
      </c>
      <c r="E36" s="5" t="s">
        <v>95</v>
      </c>
      <c r="F36" s="5">
        <v>1</v>
      </c>
      <c r="G36" s="5"/>
      <c r="H36" s="5" t="s">
        <v>3</v>
      </c>
      <c r="I36" s="5" t="s">
        <v>1</v>
      </c>
      <c r="J36" s="5" t="s">
        <v>497</v>
      </c>
      <c r="K36" s="5" t="s">
        <v>156</v>
      </c>
      <c r="L36" s="5" t="s">
        <v>1</v>
      </c>
      <c r="M36" s="6" t="s">
        <v>157</v>
      </c>
      <c r="N36" s="5">
        <v>51</v>
      </c>
      <c r="O36" s="5"/>
      <c r="P36" s="5" t="s">
        <v>3</v>
      </c>
      <c r="Q36" s="5" t="s">
        <v>1</v>
      </c>
      <c r="R36" s="5" t="s">
        <v>100</v>
      </c>
      <c r="S36" s="5">
        <v>5</v>
      </c>
      <c r="T36" s="14">
        <f t="shared" si="1"/>
        <v>25</v>
      </c>
      <c r="U36" s="14">
        <f t="shared" si="2"/>
        <v>0</v>
      </c>
      <c r="V36" s="14">
        <f t="shared" si="3"/>
        <v>0</v>
      </c>
      <c r="W36" s="7">
        <f t="shared" si="0"/>
        <v>25</v>
      </c>
      <c r="Y36" s="9">
        <v>100</v>
      </c>
      <c r="Z36" s="7">
        <v>0</v>
      </c>
      <c r="AA36" s="7">
        <v>0</v>
      </c>
    </row>
    <row r="37" spans="1:27" ht="38.25">
      <c r="A37" s="13">
        <v>34</v>
      </c>
      <c r="B37" s="5">
        <v>8321961078</v>
      </c>
      <c r="C37" s="6" t="s">
        <v>94</v>
      </c>
      <c r="D37" s="5" t="s">
        <v>1</v>
      </c>
      <c r="E37" s="5" t="s">
        <v>95</v>
      </c>
      <c r="F37" s="5">
        <v>1</v>
      </c>
      <c r="G37" s="5"/>
      <c r="H37" s="5" t="s">
        <v>3</v>
      </c>
      <c r="I37" s="5" t="s">
        <v>1</v>
      </c>
      <c r="J37" s="5" t="s">
        <v>496</v>
      </c>
      <c r="K37" s="5" t="s">
        <v>158</v>
      </c>
      <c r="L37" s="5" t="s">
        <v>1</v>
      </c>
      <c r="M37" s="6" t="s">
        <v>26</v>
      </c>
      <c r="N37" s="5">
        <v>15</v>
      </c>
      <c r="O37" s="5"/>
      <c r="P37" s="5" t="s">
        <v>3</v>
      </c>
      <c r="Q37" s="5" t="s">
        <v>1</v>
      </c>
      <c r="R37" s="5" t="s">
        <v>100</v>
      </c>
      <c r="S37" s="5">
        <v>5</v>
      </c>
      <c r="T37" s="14">
        <f t="shared" si="1"/>
        <v>25</v>
      </c>
      <c r="U37" s="14">
        <f t="shared" si="2"/>
        <v>0</v>
      </c>
      <c r="V37" s="14">
        <f t="shared" si="3"/>
        <v>0</v>
      </c>
      <c r="W37" s="7">
        <f t="shared" si="0"/>
        <v>25</v>
      </c>
      <c r="Y37" s="9">
        <v>100</v>
      </c>
      <c r="Z37" s="7">
        <v>0</v>
      </c>
      <c r="AA37" s="7">
        <v>0</v>
      </c>
    </row>
    <row r="38" spans="1:27" ht="38.25">
      <c r="A38" s="13">
        <v>35</v>
      </c>
      <c r="B38" s="5">
        <v>8321961078</v>
      </c>
      <c r="C38" s="6" t="s">
        <v>94</v>
      </c>
      <c r="D38" s="5" t="s">
        <v>1</v>
      </c>
      <c r="E38" s="5" t="s">
        <v>95</v>
      </c>
      <c r="F38" s="5">
        <v>1</v>
      </c>
      <c r="G38" s="5"/>
      <c r="H38" s="5" t="s">
        <v>3</v>
      </c>
      <c r="I38" s="5" t="s">
        <v>1</v>
      </c>
      <c r="J38" s="5" t="s">
        <v>495</v>
      </c>
      <c r="K38" s="5" t="s">
        <v>301</v>
      </c>
      <c r="L38" s="5" t="s">
        <v>1</v>
      </c>
      <c r="M38" s="6" t="s">
        <v>123</v>
      </c>
      <c r="N38" s="5">
        <v>28</v>
      </c>
      <c r="O38" s="5"/>
      <c r="P38" s="5" t="s">
        <v>3</v>
      </c>
      <c r="Q38" s="5" t="s">
        <v>1</v>
      </c>
      <c r="R38" s="5" t="s">
        <v>100</v>
      </c>
      <c r="S38" s="5">
        <v>5</v>
      </c>
      <c r="T38" s="14">
        <f t="shared" si="1"/>
        <v>50</v>
      </c>
      <c r="U38" s="14">
        <f t="shared" si="2"/>
        <v>0</v>
      </c>
      <c r="V38" s="14">
        <f t="shared" si="3"/>
        <v>0</v>
      </c>
      <c r="W38" s="7">
        <f t="shared" si="0"/>
        <v>50</v>
      </c>
      <c r="Y38" s="9">
        <v>200</v>
      </c>
      <c r="Z38" s="7">
        <v>0</v>
      </c>
      <c r="AA38" s="7">
        <v>0</v>
      </c>
    </row>
    <row r="39" spans="1:27" ht="38.25">
      <c r="A39" s="13">
        <v>36</v>
      </c>
      <c r="B39" s="5">
        <v>8321961078</v>
      </c>
      <c r="C39" s="6" t="s">
        <v>94</v>
      </c>
      <c r="D39" s="5" t="s">
        <v>1</v>
      </c>
      <c r="E39" s="5" t="s">
        <v>95</v>
      </c>
      <c r="F39" s="5">
        <v>1</v>
      </c>
      <c r="G39" s="5"/>
      <c r="H39" s="5" t="s">
        <v>3</v>
      </c>
      <c r="I39" s="5" t="s">
        <v>1</v>
      </c>
      <c r="J39" s="5" t="s">
        <v>522</v>
      </c>
      <c r="K39" s="5" t="s">
        <v>159</v>
      </c>
      <c r="L39" s="5" t="s">
        <v>1</v>
      </c>
      <c r="M39" s="6" t="s">
        <v>104</v>
      </c>
      <c r="N39" s="5">
        <v>34</v>
      </c>
      <c r="O39" s="5"/>
      <c r="P39" s="5" t="s">
        <v>3</v>
      </c>
      <c r="Q39" s="5" t="s">
        <v>1</v>
      </c>
      <c r="R39" s="5" t="s">
        <v>100</v>
      </c>
      <c r="S39" s="5">
        <v>4</v>
      </c>
      <c r="T39" s="14">
        <f t="shared" si="1"/>
        <v>50</v>
      </c>
      <c r="U39" s="14">
        <f t="shared" si="2"/>
        <v>0</v>
      </c>
      <c r="V39" s="14">
        <f t="shared" si="3"/>
        <v>0</v>
      </c>
      <c r="W39" s="7">
        <f t="shared" si="0"/>
        <v>50</v>
      </c>
      <c r="Y39" s="9">
        <v>200</v>
      </c>
      <c r="Z39" s="7">
        <v>0</v>
      </c>
      <c r="AA39" s="7">
        <v>0</v>
      </c>
    </row>
    <row r="40" spans="1:27" ht="38.25">
      <c r="A40" s="13">
        <v>37</v>
      </c>
      <c r="B40" s="5">
        <v>8321961078</v>
      </c>
      <c r="C40" s="6" t="s">
        <v>94</v>
      </c>
      <c r="D40" s="5" t="s">
        <v>1</v>
      </c>
      <c r="E40" s="5" t="s">
        <v>95</v>
      </c>
      <c r="F40" s="5">
        <v>1</v>
      </c>
      <c r="G40" s="5"/>
      <c r="H40" s="5" t="s">
        <v>3</v>
      </c>
      <c r="I40" s="5" t="s">
        <v>1</v>
      </c>
      <c r="J40" s="5" t="s">
        <v>526</v>
      </c>
      <c r="K40" s="5" t="s">
        <v>160</v>
      </c>
      <c r="L40" s="5" t="s">
        <v>1</v>
      </c>
      <c r="M40" s="6" t="s">
        <v>106</v>
      </c>
      <c r="N40" s="5" t="s">
        <v>161</v>
      </c>
      <c r="O40" s="5"/>
      <c r="P40" s="5" t="s">
        <v>3</v>
      </c>
      <c r="Q40" s="5" t="s">
        <v>1</v>
      </c>
      <c r="R40" s="5" t="s">
        <v>100</v>
      </c>
      <c r="S40" s="5">
        <v>5</v>
      </c>
      <c r="T40" s="14">
        <f t="shared" si="1"/>
        <v>100</v>
      </c>
      <c r="U40" s="14">
        <f t="shared" si="2"/>
        <v>0</v>
      </c>
      <c r="V40" s="14">
        <f t="shared" si="3"/>
        <v>0</v>
      </c>
      <c r="W40" s="7">
        <f t="shared" si="0"/>
        <v>100</v>
      </c>
      <c r="Y40" s="9">
        <v>400</v>
      </c>
      <c r="Z40" s="7">
        <v>0</v>
      </c>
      <c r="AA40" s="7">
        <v>0</v>
      </c>
    </row>
    <row r="41" spans="1:27" ht="38.25">
      <c r="A41" s="13">
        <v>38</v>
      </c>
      <c r="B41" s="5">
        <v>8321961078</v>
      </c>
      <c r="C41" s="6" t="s">
        <v>94</v>
      </c>
      <c r="D41" s="5" t="s">
        <v>1</v>
      </c>
      <c r="E41" s="5" t="s">
        <v>95</v>
      </c>
      <c r="F41" s="5">
        <v>1</v>
      </c>
      <c r="G41" s="5"/>
      <c r="H41" s="5" t="s">
        <v>3</v>
      </c>
      <c r="I41" s="5" t="s">
        <v>1</v>
      </c>
      <c r="J41" s="5" t="s">
        <v>498</v>
      </c>
      <c r="K41" s="5" t="s">
        <v>162</v>
      </c>
      <c r="L41" s="5" t="s">
        <v>1</v>
      </c>
      <c r="M41" s="6" t="s">
        <v>150</v>
      </c>
      <c r="N41" s="5">
        <v>1</v>
      </c>
      <c r="O41" s="5"/>
      <c r="P41" s="5" t="s">
        <v>3</v>
      </c>
      <c r="Q41" s="5" t="s">
        <v>1</v>
      </c>
      <c r="R41" s="5" t="s">
        <v>100</v>
      </c>
      <c r="S41" s="5">
        <v>5</v>
      </c>
      <c r="T41" s="14">
        <f t="shared" si="1"/>
        <v>50</v>
      </c>
      <c r="U41" s="14">
        <f t="shared" si="2"/>
        <v>0</v>
      </c>
      <c r="V41" s="14">
        <f t="shared" si="3"/>
        <v>0</v>
      </c>
      <c r="W41" s="7">
        <f t="shared" si="0"/>
        <v>50</v>
      </c>
      <c r="Y41" s="9">
        <v>200</v>
      </c>
      <c r="Z41" s="7">
        <v>0</v>
      </c>
      <c r="AA41" s="7">
        <v>0</v>
      </c>
    </row>
    <row r="42" spans="1:27" ht="38.25">
      <c r="A42" s="13">
        <v>39</v>
      </c>
      <c r="B42" s="5">
        <v>8321961078</v>
      </c>
      <c r="C42" s="6" t="s">
        <v>94</v>
      </c>
      <c r="D42" s="5" t="s">
        <v>1</v>
      </c>
      <c r="E42" s="5" t="s">
        <v>95</v>
      </c>
      <c r="F42" s="5">
        <v>1</v>
      </c>
      <c r="G42" s="5"/>
      <c r="H42" s="5" t="s">
        <v>3</v>
      </c>
      <c r="I42" s="5" t="s">
        <v>1</v>
      </c>
      <c r="J42" s="5" t="s">
        <v>515</v>
      </c>
      <c r="K42" s="5" t="s">
        <v>163</v>
      </c>
      <c r="L42" s="5" t="s">
        <v>1</v>
      </c>
      <c r="M42" s="6" t="s">
        <v>164</v>
      </c>
      <c r="N42" s="5">
        <v>9</v>
      </c>
      <c r="O42" s="5"/>
      <c r="P42" s="5" t="s">
        <v>3</v>
      </c>
      <c r="Q42" s="5" t="s">
        <v>1</v>
      </c>
      <c r="R42" s="5" t="s">
        <v>100</v>
      </c>
      <c r="S42" s="5">
        <v>5</v>
      </c>
      <c r="T42" s="14">
        <f t="shared" si="1"/>
        <v>475</v>
      </c>
      <c r="U42" s="14">
        <f t="shared" si="2"/>
        <v>0</v>
      </c>
      <c r="V42" s="14">
        <f t="shared" si="3"/>
        <v>0</v>
      </c>
      <c r="W42" s="7">
        <f t="shared" si="0"/>
        <v>475</v>
      </c>
      <c r="Y42" s="9">
        <v>1900</v>
      </c>
      <c r="Z42" s="7">
        <v>0</v>
      </c>
      <c r="AA42" s="7">
        <v>0</v>
      </c>
    </row>
    <row r="43" spans="1:27" ht="38.25">
      <c r="A43" s="13">
        <v>40</v>
      </c>
      <c r="B43" s="5">
        <v>8321961078</v>
      </c>
      <c r="C43" s="6" t="s">
        <v>94</v>
      </c>
      <c r="D43" s="5" t="s">
        <v>1</v>
      </c>
      <c r="E43" s="5" t="s">
        <v>95</v>
      </c>
      <c r="F43" s="5">
        <v>1</v>
      </c>
      <c r="G43" s="5"/>
      <c r="H43" s="5" t="s">
        <v>3</v>
      </c>
      <c r="I43" s="5" t="s">
        <v>1</v>
      </c>
      <c r="J43" s="5" t="s">
        <v>494</v>
      </c>
      <c r="K43" s="5" t="s">
        <v>165</v>
      </c>
      <c r="L43" s="5" t="s">
        <v>166</v>
      </c>
      <c r="M43" s="6" t="s">
        <v>167</v>
      </c>
      <c r="N43" s="5">
        <v>7</v>
      </c>
      <c r="O43" s="5"/>
      <c r="P43" s="5" t="s">
        <v>3</v>
      </c>
      <c r="Q43" s="5" t="s">
        <v>1</v>
      </c>
      <c r="R43" s="5" t="s">
        <v>100</v>
      </c>
      <c r="S43" s="5">
        <v>5</v>
      </c>
      <c r="T43" s="14">
        <f t="shared" si="1"/>
        <v>200</v>
      </c>
      <c r="U43" s="14">
        <f t="shared" si="2"/>
        <v>0</v>
      </c>
      <c r="V43" s="14">
        <f t="shared" si="3"/>
        <v>0</v>
      </c>
      <c r="W43" s="7">
        <f t="shared" si="0"/>
        <v>200</v>
      </c>
      <c r="Y43" s="9">
        <v>800</v>
      </c>
      <c r="Z43" s="7">
        <v>0</v>
      </c>
      <c r="AA43" s="7">
        <v>0</v>
      </c>
    </row>
    <row r="44" spans="1:27" ht="38.25">
      <c r="A44" s="13">
        <v>41</v>
      </c>
      <c r="B44" s="5">
        <v>8321961078</v>
      </c>
      <c r="C44" s="6" t="s">
        <v>94</v>
      </c>
      <c r="D44" s="5" t="s">
        <v>1</v>
      </c>
      <c r="E44" s="5" t="s">
        <v>95</v>
      </c>
      <c r="F44" s="5">
        <v>1</v>
      </c>
      <c r="G44" s="5"/>
      <c r="H44" s="5" t="s">
        <v>3</v>
      </c>
      <c r="I44" s="5" t="s">
        <v>1</v>
      </c>
      <c r="J44" s="5" t="s">
        <v>500</v>
      </c>
      <c r="K44" s="5" t="s">
        <v>168</v>
      </c>
      <c r="L44" s="5" t="s">
        <v>1</v>
      </c>
      <c r="M44" s="6" t="s">
        <v>169</v>
      </c>
      <c r="N44" s="5">
        <v>6</v>
      </c>
      <c r="O44" s="5"/>
      <c r="P44" s="5" t="s">
        <v>3</v>
      </c>
      <c r="Q44" s="5" t="s">
        <v>1</v>
      </c>
      <c r="R44" s="5" t="s">
        <v>100</v>
      </c>
      <c r="S44" s="5">
        <v>5</v>
      </c>
      <c r="T44" s="14">
        <f t="shared" si="1"/>
        <v>87.5</v>
      </c>
      <c r="U44" s="14">
        <f t="shared" si="2"/>
        <v>0</v>
      </c>
      <c r="V44" s="14">
        <f t="shared" si="3"/>
        <v>0</v>
      </c>
      <c r="W44" s="7">
        <f t="shared" si="0"/>
        <v>87.5</v>
      </c>
      <c r="Y44" s="9">
        <v>350</v>
      </c>
      <c r="Z44" s="7">
        <v>0</v>
      </c>
      <c r="AA44" s="7">
        <v>0</v>
      </c>
    </row>
    <row r="45" spans="1:27" ht="38.25">
      <c r="A45" s="13">
        <v>42</v>
      </c>
      <c r="B45" s="5">
        <v>8321961078</v>
      </c>
      <c r="C45" s="6" t="s">
        <v>94</v>
      </c>
      <c r="D45" s="5" t="s">
        <v>1</v>
      </c>
      <c r="E45" s="5" t="s">
        <v>95</v>
      </c>
      <c r="F45" s="5">
        <v>1</v>
      </c>
      <c r="G45" s="5"/>
      <c r="H45" s="5" t="s">
        <v>3</v>
      </c>
      <c r="I45" s="5" t="s">
        <v>1</v>
      </c>
      <c r="J45" s="5" t="s">
        <v>516</v>
      </c>
      <c r="K45" s="5" t="s">
        <v>299</v>
      </c>
      <c r="L45" s="5" t="s">
        <v>1</v>
      </c>
      <c r="M45" s="6" t="s">
        <v>152</v>
      </c>
      <c r="N45" s="5">
        <v>13</v>
      </c>
      <c r="O45" s="5"/>
      <c r="P45" s="5" t="s">
        <v>3</v>
      </c>
      <c r="Q45" s="5" t="s">
        <v>1</v>
      </c>
      <c r="R45" s="5" t="s">
        <v>100</v>
      </c>
      <c r="S45" s="5">
        <v>1</v>
      </c>
      <c r="T45" s="14">
        <f t="shared" si="1"/>
        <v>25</v>
      </c>
      <c r="U45" s="14">
        <f t="shared" si="2"/>
        <v>0</v>
      </c>
      <c r="V45" s="14">
        <f t="shared" si="3"/>
        <v>0</v>
      </c>
      <c r="W45" s="7">
        <f t="shared" si="0"/>
        <v>25</v>
      </c>
      <c r="Y45" s="9">
        <v>100</v>
      </c>
      <c r="Z45" s="7">
        <v>0</v>
      </c>
      <c r="AA45" s="7">
        <v>0</v>
      </c>
    </row>
    <row r="49" spans="17:22" ht="71.25">
      <c r="Q49" s="17" t="s">
        <v>528</v>
      </c>
      <c r="R49" s="17" t="s">
        <v>529</v>
      </c>
      <c r="S49" s="17" t="s">
        <v>530</v>
      </c>
      <c r="T49" s="17" t="s">
        <v>533</v>
      </c>
      <c r="U49" s="17" t="s">
        <v>534</v>
      </c>
      <c r="V49" s="17" t="s">
        <v>535</v>
      </c>
    </row>
    <row r="50" spans="17:22">
      <c r="Q50" s="13" t="s">
        <v>24</v>
      </c>
      <c r="R50" s="13">
        <v>2</v>
      </c>
      <c r="S50" s="13">
        <f>S4+S8</f>
        <v>5</v>
      </c>
      <c r="T50" s="13">
        <f t="shared" ref="T50:V50" si="4">T4+T8</f>
        <v>50</v>
      </c>
      <c r="U50" s="13">
        <f t="shared" si="4"/>
        <v>0</v>
      </c>
      <c r="V50" s="13">
        <f t="shared" si="4"/>
        <v>0</v>
      </c>
    </row>
    <row r="51" spans="17:22">
      <c r="Q51" s="13" t="s">
        <v>100</v>
      </c>
      <c r="R51" s="13">
        <v>39</v>
      </c>
      <c r="S51" s="13">
        <f>SUM(S4:S45)-S4-S8-S17</f>
        <v>233</v>
      </c>
      <c r="T51" s="19">
        <f t="shared" ref="T51:V51" si="5">SUM(T4:T45)-T4-T8-T17</f>
        <v>8462.5</v>
      </c>
      <c r="U51" s="13">
        <f t="shared" si="5"/>
        <v>0</v>
      </c>
      <c r="V51" s="13">
        <f t="shared" si="5"/>
        <v>0</v>
      </c>
    </row>
    <row r="52" spans="17:22">
      <c r="Q52" s="13" t="s">
        <v>121</v>
      </c>
      <c r="R52" s="13">
        <v>1</v>
      </c>
      <c r="S52" s="13">
        <f>S17</f>
        <v>5</v>
      </c>
      <c r="T52" s="13">
        <f t="shared" ref="T52:V52" si="6">T17</f>
        <v>100</v>
      </c>
      <c r="U52" s="13">
        <f t="shared" si="6"/>
        <v>20</v>
      </c>
      <c r="V52" s="13">
        <f t="shared" si="6"/>
        <v>0</v>
      </c>
    </row>
    <row r="53" spans="17:22">
      <c r="Q53" s="13" t="s">
        <v>531</v>
      </c>
      <c r="R53" s="13">
        <f>SUM(R50:R52)</f>
        <v>42</v>
      </c>
      <c r="S53" s="13">
        <f>SUM(S50:S52)</f>
        <v>243</v>
      </c>
      <c r="T53" s="19">
        <f>SUM(T50:T52)</f>
        <v>8612.5</v>
      </c>
      <c r="U53" s="13">
        <f>SUM(U50:U52)</f>
        <v>20</v>
      </c>
      <c r="V53" s="13">
        <f>SUM(V50:V52)</f>
        <v>0</v>
      </c>
    </row>
  </sheetData>
  <mergeCells count="21"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Q3"/>
    <mergeCell ref="R2:R3"/>
    <mergeCell ref="S2:S3"/>
    <mergeCell ref="T2:W2"/>
  </mergeCells>
  <pageMargins left="0.70866141732283472" right="0.31496062992125984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75"/>
  <sheetViews>
    <sheetView topLeftCell="K61" workbookViewId="0">
      <selection activeCell="V72" sqref="V72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5.7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>
      <c r="B1" s="24" t="s">
        <v>275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276</v>
      </c>
      <c r="S1" s="24"/>
      <c r="T1" s="24"/>
      <c r="U1" s="24"/>
      <c r="V1" s="24"/>
      <c r="W1" s="24"/>
    </row>
    <row r="2" spans="1:27">
      <c r="A2" s="11"/>
      <c r="B2" s="22" t="s">
        <v>266</v>
      </c>
      <c r="C2" s="22" t="s">
        <v>264</v>
      </c>
      <c r="D2" s="22" t="s">
        <v>271</v>
      </c>
      <c r="E2" s="22" t="s">
        <v>263</v>
      </c>
      <c r="F2" s="22" t="s">
        <v>272</v>
      </c>
      <c r="G2" s="22" t="s">
        <v>273</v>
      </c>
      <c r="H2" s="22" t="s">
        <v>274</v>
      </c>
      <c r="I2" s="22" t="s">
        <v>262</v>
      </c>
      <c r="J2" s="25" t="s">
        <v>357</v>
      </c>
      <c r="K2" s="22" t="s">
        <v>479</v>
      </c>
      <c r="L2" s="22" t="s">
        <v>271</v>
      </c>
      <c r="M2" s="22" t="s">
        <v>263</v>
      </c>
      <c r="N2" s="22" t="s">
        <v>272</v>
      </c>
      <c r="O2" s="22" t="s">
        <v>273</v>
      </c>
      <c r="P2" s="22" t="s">
        <v>274</v>
      </c>
      <c r="Q2" s="22" t="s">
        <v>262</v>
      </c>
      <c r="R2" s="22" t="s">
        <v>267</v>
      </c>
      <c r="S2" s="22" t="s">
        <v>265</v>
      </c>
      <c r="T2" s="23" t="s">
        <v>527</v>
      </c>
      <c r="U2" s="23"/>
      <c r="V2" s="23"/>
      <c r="W2" s="23"/>
    </row>
    <row r="3" spans="1:27">
      <c r="A3" s="12" t="s">
        <v>277</v>
      </c>
      <c r="B3" s="22"/>
      <c r="C3" s="22"/>
      <c r="D3" s="22"/>
      <c r="E3" s="22"/>
      <c r="F3" s="22"/>
      <c r="G3" s="22"/>
      <c r="H3" s="22"/>
      <c r="I3" s="22"/>
      <c r="J3" s="26"/>
      <c r="K3" s="22"/>
      <c r="L3" s="22"/>
      <c r="M3" s="22"/>
      <c r="N3" s="22"/>
      <c r="O3" s="22"/>
      <c r="P3" s="22"/>
      <c r="Q3" s="22"/>
      <c r="R3" s="22"/>
      <c r="S3" s="22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 ht="38.25">
      <c r="A4" s="13">
        <v>1</v>
      </c>
      <c r="B4" s="5">
        <v>8321908351</v>
      </c>
      <c r="C4" s="6" t="s">
        <v>356</v>
      </c>
      <c r="D4" s="5" t="s">
        <v>1</v>
      </c>
      <c r="E4" s="5" t="s">
        <v>2</v>
      </c>
      <c r="F4" s="5">
        <v>17</v>
      </c>
      <c r="G4" s="5"/>
      <c r="H4" s="5" t="s">
        <v>3</v>
      </c>
      <c r="I4" s="5" t="s">
        <v>1</v>
      </c>
      <c r="J4" s="5" t="s">
        <v>465</v>
      </c>
      <c r="K4" s="5" t="s">
        <v>170</v>
      </c>
      <c r="L4" s="5" t="s">
        <v>1</v>
      </c>
      <c r="M4" s="6" t="s">
        <v>169</v>
      </c>
      <c r="N4" s="5">
        <v>5</v>
      </c>
      <c r="O4" s="5"/>
      <c r="P4" s="5" t="s">
        <v>3</v>
      </c>
      <c r="Q4" s="5" t="s">
        <v>1</v>
      </c>
      <c r="R4" s="5" t="s">
        <v>100</v>
      </c>
      <c r="S4" s="5">
        <v>5</v>
      </c>
      <c r="T4" s="14">
        <f>Y4*0.25</f>
        <v>62.5</v>
      </c>
      <c r="U4" s="14">
        <f>Z4*0.25</f>
        <v>0</v>
      </c>
      <c r="V4" s="14">
        <f>AA4*0.25</f>
        <v>0</v>
      </c>
      <c r="W4" s="7">
        <f t="shared" ref="W4:W67" si="0">T4+U4+V4</f>
        <v>62.5</v>
      </c>
      <c r="Y4" s="9">
        <v>250</v>
      </c>
      <c r="Z4" s="7">
        <v>0</v>
      </c>
      <c r="AA4" s="7">
        <v>0</v>
      </c>
    </row>
    <row r="5" spans="1:27" ht="38.25">
      <c r="A5" s="13">
        <v>2</v>
      </c>
      <c r="B5" s="5">
        <v>8321908351</v>
      </c>
      <c r="C5" s="6" t="s">
        <v>355</v>
      </c>
      <c r="D5" s="5" t="s">
        <v>1</v>
      </c>
      <c r="E5" s="5" t="s">
        <v>2</v>
      </c>
      <c r="F5" s="5">
        <v>17</v>
      </c>
      <c r="G5" s="5"/>
      <c r="H5" s="5" t="s">
        <v>3</v>
      </c>
      <c r="I5" s="5" t="s">
        <v>1</v>
      </c>
      <c r="J5" s="5" t="s">
        <v>459</v>
      </c>
      <c r="K5" s="5" t="s">
        <v>170</v>
      </c>
      <c r="L5" s="5" t="s">
        <v>1</v>
      </c>
      <c r="M5" s="6" t="s">
        <v>169</v>
      </c>
      <c r="N5" s="5">
        <v>7</v>
      </c>
      <c r="O5" s="5"/>
      <c r="P5" s="5" t="s">
        <v>3</v>
      </c>
      <c r="Q5" s="5" t="s">
        <v>1</v>
      </c>
      <c r="R5" s="5" t="s">
        <v>100</v>
      </c>
      <c r="S5" s="5">
        <v>5</v>
      </c>
      <c r="T5" s="14">
        <f t="shared" ref="T5:T68" si="1">Y5*0.25</f>
        <v>75</v>
      </c>
      <c r="U5" s="14">
        <f t="shared" ref="U5:U68" si="2">Z5*0.25</f>
        <v>0</v>
      </c>
      <c r="V5" s="14">
        <f t="shared" ref="V5:V68" si="3">AA5*0.25</f>
        <v>0</v>
      </c>
      <c r="W5" s="7">
        <f t="shared" si="0"/>
        <v>75</v>
      </c>
      <c r="Y5" s="9">
        <v>300</v>
      </c>
      <c r="Z5" s="7">
        <v>0</v>
      </c>
      <c r="AA5" s="7">
        <v>0</v>
      </c>
    </row>
    <row r="6" spans="1:27" ht="38.25">
      <c r="A6" s="13">
        <v>3</v>
      </c>
      <c r="B6" s="5">
        <v>8321907908</v>
      </c>
      <c r="C6" s="6" t="s">
        <v>354</v>
      </c>
      <c r="D6" s="5" t="s">
        <v>1</v>
      </c>
      <c r="E6" s="5" t="s">
        <v>2</v>
      </c>
      <c r="F6" s="5">
        <v>17</v>
      </c>
      <c r="G6" s="5"/>
      <c r="H6" s="5" t="s">
        <v>3</v>
      </c>
      <c r="I6" s="5" t="s">
        <v>1</v>
      </c>
      <c r="J6" s="5" t="s">
        <v>457</v>
      </c>
      <c r="K6" s="5" t="s">
        <v>171</v>
      </c>
      <c r="L6" s="5" t="s">
        <v>1</v>
      </c>
      <c r="M6" s="6" t="s">
        <v>102</v>
      </c>
      <c r="N6" s="5">
        <v>14</v>
      </c>
      <c r="O6" s="5"/>
      <c r="P6" s="5" t="s">
        <v>3</v>
      </c>
      <c r="Q6" s="5" t="s">
        <v>1</v>
      </c>
      <c r="R6" s="5" t="s">
        <v>100</v>
      </c>
      <c r="S6" s="5">
        <v>5</v>
      </c>
      <c r="T6" s="14">
        <f t="shared" si="1"/>
        <v>125</v>
      </c>
      <c r="U6" s="14">
        <f t="shared" si="2"/>
        <v>0</v>
      </c>
      <c r="V6" s="14">
        <f t="shared" si="3"/>
        <v>0</v>
      </c>
      <c r="W6" s="7">
        <f t="shared" si="0"/>
        <v>125</v>
      </c>
      <c r="Y6" s="9">
        <v>500</v>
      </c>
      <c r="Z6" s="7">
        <v>0</v>
      </c>
      <c r="AA6" s="7">
        <v>0</v>
      </c>
    </row>
    <row r="7" spans="1:27" ht="38.25">
      <c r="A7" s="13">
        <v>4</v>
      </c>
      <c r="B7" s="5">
        <v>8321907995</v>
      </c>
      <c r="C7" s="6" t="s">
        <v>353</v>
      </c>
      <c r="D7" s="5" t="s">
        <v>1</v>
      </c>
      <c r="E7" s="5" t="s">
        <v>2</v>
      </c>
      <c r="F7" s="5">
        <v>17</v>
      </c>
      <c r="G7" s="5"/>
      <c r="H7" s="5" t="s">
        <v>3</v>
      </c>
      <c r="I7" s="5" t="s">
        <v>1</v>
      </c>
      <c r="J7" s="5" t="s">
        <v>450</v>
      </c>
      <c r="K7" s="5" t="s">
        <v>172</v>
      </c>
      <c r="L7" s="5" t="s">
        <v>1</v>
      </c>
      <c r="M7" s="6" t="s">
        <v>102</v>
      </c>
      <c r="N7" s="5">
        <v>8</v>
      </c>
      <c r="O7" s="5"/>
      <c r="P7" s="5" t="s">
        <v>3</v>
      </c>
      <c r="Q7" s="5" t="s">
        <v>1</v>
      </c>
      <c r="R7" s="5" t="s">
        <v>100</v>
      </c>
      <c r="S7" s="5">
        <v>5</v>
      </c>
      <c r="T7" s="14">
        <f t="shared" si="1"/>
        <v>187.5</v>
      </c>
      <c r="U7" s="14">
        <f t="shared" si="2"/>
        <v>0</v>
      </c>
      <c r="V7" s="14">
        <f t="shared" si="3"/>
        <v>0</v>
      </c>
      <c r="W7" s="7">
        <f t="shared" si="0"/>
        <v>187.5</v>
      </c>
      <c r="Y7" s="9">
        <v>750</v>
      </c>
      <c r="Z7" s="7">
        <v>0</v>
      </c>
      <c r="AA7" s="7">
        <v>0</v>
      </c>
    </row>
    <row r="8" spans="1:27" ht="38.25">
      <c r="A8" s="13">
        <v>5</v>
      </c>
      <c r="B8" s="5">
        <v>8321908405</v>
      </c>
      <c r="C8" s="6" t="s">
        <v>352</v>
      </c>
      <c r="D8" s="5" t="s">
        <v>1</v>
      </c>
      <c r="E8" s="5" t="s">
        <v>2</v>
      </c>
      <c r="F8" s="5">
        <v>17</v>
      </c>
      <c r="G8" s="5"/>
      <c r="H8" s="5" t="s">
        <v>3</v>
      </c>
      <c r="I8" s="5" t="s">
        <v>1</v>
      </c>
      <c r="J8" s="5" t="s">
        <v>463</v>
      </c>
      <c r="K8" s="5" t="s">
        <v>173</v>
      </c>
      <c r="L8" s="5" t="s">
        <v>1</v>
      </c>
      <c r="M8" s="6" t="s">
        <v>102</v>
      </c>
      <c r="N8" s="5">
        <v>17</v>
      </c>
      <c r="O8" s="5"/>
      <c r="P8" s="5" t="s">
        <v>3</v>
      </c>
      <c r="Q8" s="5" t="s">
        <v>1</v>
      </c>
      <c r="R8" s="5" t="s">
        <v>100</v>
      </c>
      <c r="S8" s="5">
        <v>5</v>
      </c>
      <c r="T8" s="14">
        <f t="shared" si="1"/>
        <v>325</v>
      </c>
      <c r="U8" s="14">
        <f t="shared" si="2"/>
        <v>0</v>
      </c>
      <c r="V8" s="14">
        <f t="shared" si="3"/>
        <v>0</v>
      </c>
      <c r="W8" s="7">
        <f t="shared" si="0"/>
        <v>325</v>
      </c>
      <c r="Y8" s="9">
        <v>1300</v>
      </c>
      <c r="Z8" s="7">
        <v>0</v>
      </c>
      <c r="AA8" s="7">
        <v>0</v>
      </c>
    </row>
    <row r="9" spans="1:27" ht="38.25">
      <c r="A9" s="13">
        <v>6</v>
      </c>
      <c r="B9" s="5">
        <v>8321908173</v>
      </c>
      <c r="C9" s="6" t="s">
        <v>351</v>
      </c>
      <c r="D9" s="5" t="s">
        <v>1</v>
      </c>
      <c r="E9" s="5" t="s">
        <v>2</v>
      </c>
      <c r="F9" s="5">
        <v>17</v>
      </c>
      <c r="G9" s="5"/>
      <c r="H9" s="5" t="s">
        <v>3</v>
      </c>
      <c r="I9" s="5" t="s">
        <v>1</v>
      </c>
      <c r="J9" s="5" t="s">
        <v>446</v>
      </c>
      <c r="K9" s="5" t="s">
        <v>174</v>
      </c>
      <c r="L9" s="5" t="s">
        <v>1</v>
      </c>
      <c r="M9" s="6" t="s">
        <v>102</v>
      </c>
      <c r="N9" s="5">
        <v>3</v>
      </c>
      <c r="O9" s="5"/>
      <c r="P9" s="5" t="s">
        <v>3</v>
      </c>
      <c r="Q9" s="5" t="s">
        <v>1</v>
      </c>
      <c r="R9" s="5" t="s">
        <v>100</v>
      </c>
      <c r="S9" s="5">
        <v>5</v>
      </c>
      <c r="T9" s="14">
        <f t="shared" si="1"/>
        <v>75</v>
      </c>
      <c r="U9" s="14">
        <f t="shared" si="2"/>
        <v>0</v>
      </c>
      <c r="V9" s="14">
        <f t="shared" si="3"/>
        <v>0</v>
      </c>
      <c r="W9" s="7">
        <f t="shared" si="0"/>
        <v>75</v>
      </c>
      <c r="Y9" s="9">
        <v>300</v>
      </c>
      <c r="Z9" s="7">
        <v>0</v>
      </c>
      <c r="AA9" s="7">
        <v>0</v>
      </c>
    </row>
    <row r="10" spans="1:27" ht="38.25">
      <c r="A10" s="13">
        <v>7</v>
      </c>
      <c r="B10" s="5">
        <v>8321908173</v>
      </c>
      <c r="C10" s="6" t="s">
        <v>351</v>
      </c>
      <c r="D10" s="5" t="s">
        <v>1</v>
      </c>
      <c r="E10" s="5" t="s">
        <v>2</v>
      </c>
      <c r="F10" s="5">
        <v>17</v>
      </c>
      <c r="G10" s="5"/>
      <c r="H10" s="5" t="s">
        <v>3</v>
      </c>
      <c r="I10" s="5" t="s">
        <v>1</v>
      </c>
      <c r="J10" s="5" t="s">
        <v>421</v>
      </c>
      <c r="K10" s="5" t="s">
        <v>174</v>
      </c>
      <c r="L10" s="5" t="s">
        <v>1</v>
      </c>
      <c r="M10" s="6" t="s">
        <v>102</v>
      </c>
      <c r="N10" s="5">
        <v>5</v>
      </c>
      <c r="O10" s="5"/>
      <c r="P10" s="5" t="s">
        <v>3</v>
      </c>
      <c r="Q10" s="5" t="s">
        <v>1</v>
      </c>
      <c r="R10" s="5" t="s">
        <v>100</v>
      </c>
      <c r="S10" s="5">
        <v>5</v>
      </c>
      <c r="T10" s="14">
        <f t="shared" si="1"/>
        <v>175</v>
      </c>
      <c r="U10" s="14">
        <f t="shared" si="2"/>
        <v>0</v>
      </c>
      <c r="V10" s="14">
        <f t="shared" si="3"/>
        <v>0</v>
      </c>
      <c r="W10" s="7">
        <f t="shared" si="0"/>
        <v>175</v>
      </c>
      <c r="Y10" s="9">
        <v>700</v>
      </c>
      <c r="Z10" s="7">
        <v>0</v>
      </c>
      <c r="AA10" s="7">
        <v>0</v>
      </c>
    </row>
    <row r="11" spans="1:27" ht="38.25">
      <c r="A11" s="13">
        <v>8</v>
      </c>
      <c r="B11" s="5">
        <v>8321908339</v>
      </c>
      <c r="C11" s="6" t="s">
        <v>350</v>
      </c>
      <c r="D11" s="5" t="s">
        <v>1</v>
      </c>
      <c r="E11" s="5" t="s">
        <v>2</v>
      </c>
      <c r="F11" s="5">
        <v>17</v>
      </c>
      <c r="G11" s="5"/>
      <c r="H11" s="5" t="s">
        <v>3</v>
      </c>
      <c r="I11" s="5" t="s">
        <v>1</v>
      </c>
      <c r="J11" s="5" t="s">
        <v>428</v>
      </c>
      <c r="K11" s="5" t="s">
        <v>175</v>
      </c>
      <c r="L11" s="5" t="s">
        <v>1</v>
      </c>
      <c r="M11" s="6" t="s">
        <v>102</v>
      </c>
      <c r="N11" s="5">
        <v>7</v>
      </c>
      <c r="O11" s="5"/>
      <c r="P11" s="5" t="s">
        <v>29</v>
      </c>
      <c r="Q11" s="5" t="s">
        <v>1</v>
      </c>
      <c r="R11" s="5" t="s">
        <v>100</v>
      </c>
      <c r="S11" s="5">
        <v>5</v>
      </c>
      <c r="T11" s="14">
        <f t="shared" si="1"/>
        <v>112.5</v>
      </c>
      <c r="U11" s="14">
        <f t="shared" si="2"/>
        <v>0</v>
      </c>
      <c r="V11" s="14">
        <f t="shared" si="3"/>
        <v>0</v>
      </c>
      <c r="W11" s="7">
        <f t="shared" si="0"/>
        <v>112.5</v>
      </c>
      <c r="Y11" s="9">
        <v>450</v>
      </c>
      <c r="Z11" s="7">
        <v>0</v>
      </c>
      <c r="AA11" s="7">
        <v>0</v>
      </c>
    </row>
    <row r="12" spans="1:27" ht="38.25">
      <c r="A12" s="13">
        <v>9</v>
      </c>
      <c r="B12" s="5">
        <v>8321908339</v>
      </c>
      <c r="C12" s="6" t="s">
        <v>350</v>
      </c>
      <c r="D12" s="5" t="s">
        <v>1</v>
      </c>
      <c r="E12" s="5" t="s">
        <v>2</v>
      </c>
      <c r="F12" s="5">
        <v>17</v>
      </c>
      <c r="G12" s="5"/>
      <c r="H12" s="5" t="s">
        <v>3</v>
      </c>
      <c r="I12" s="5" t="s">
        <v>1</v>
      </c>
      <c r="J12" s="5" t="s">
        <v>454</v>
      </c>
      <c r="K12" s="5" t="s">
        <v>175</v>
      </c>
      <c r="L12" s="5" t="s">
        <v>1</v>
      </c>
      <c r="M12" s="6" t="s">
        <v>102</v>
      </c>
      <c r="N12" s="5">
        <v>9</v>
      </c>
      <c r="O12" s="5"/>
      <c r="P12" s="5" t="s">
        <v>3</v>
      </c>
      <c r="Q12" s="5" t="s">
        <v>1</v>
      </c>
      <c r="R12" s="5" t="s">
        <v>100</v>
      </c>
      <c r="S12" s="5">
        <v>5</v>
      </c>
      <c r="T12" s="14">
        <f t="shared" si="1"/>
        <v>175</v>
      </c>
      <c r="U12" s="14">
        <f t="shared" si="2"/>
        <v>0</v>
      </c>
      <c r="V12" s="14">
        <f t="shared" si="3"/>
        <v>0</v>
      </c>
      <c r="W12" s="7">
        <f t="shared" si="0"/>
        <v>175</v>
      </c>
      <c r="Y12" s="9">
        <v>700</v>
      </c>
      <c r="Z12" s="7">
        <v>0</v>
      </c>
      <c r="AA12" s="7">
        <v>0</v>
      </c>
    </row>
    <row r="13" spans="1:27" ht="25.5">
      <c r="A13" s="13">
        <v>10</v>
      </c>
      <c r="B13" s="5">
        <v>8321907860</v>
      </c>
      <c r="C13" s="6" t="s">
        <v>176</v>
      </c>
      <c r="D13" s="5" t="s">
        <v>1</v>
      </c>
      <c r="E13" s="5" t="s">
        <v>2</v>
      </c>
      <c r="F13" s="5">
        <v>17</v>
      </c>
      <c r="G13" s="5"/>
      <c r="H13" s="5" t="s">
        <v>3</v>
      </c>
      <c r="I13" s="5" t="s">
        <v>1</v>
      </c>
      <c r="J13" s="5" t="s">
        <v>461</v>
      </c>
      <c r="K13" s="5" t="s">
        <v>177</v>
      </c>
      <c r="L13" s="5" t="s">
        <v>1</v>
      </c>
      <c r="M13" s="6" t="s">
        <v>178</v>
      </c>
      <c r="N13" s="5">
        <v>41</v>
      </c>
      <c r="O13" s="5"/>
      <c r="P13" s="5" t="s">
        <v>3</v>
      </c>
      <c r="Q13" s="5" t="s">
        <v>1</v>
      </c>
      <c r="R13" s="5" t="s">
        <v>100</v>
      </c>
      <c r="S13" s="5">
        <v>5</v>
      </c>
      <c r="T13" s="14">
        <f t="shared" si="1"/>
        <v>100</v>
      </c>
      <c r="U13" s="14">
        <f t="shared" si="2"/>
        <v>0</v>
      </c>
      <c r="V13" s="14">
        <f t="shared" si="3"/>
        <v>0</v>
      </c>
      <c r="W13" s="7">
        <f t="shared" si="0"/>
        <v>100</v>
      </c>
      <c r="Y13" s="9">
        <v>400</v>
      </c>
      <c r="Z13" s="7">
        <v>0</v>
      </c>
      <c r="AA13" s="7">
        <v>0</v>
      </c>
    </row>
    <row r="14" spans="1:27" ht="38.25">
      <c r="A14" s="13">
        <v>11</v>
      </c>
      <c r="B14" s="5">
        <v>8321908055</v>
      </c>
      <c r="C14" s="6" t="s">
        <v>349</v>
      </c>
      <c r="D14" s="5" t="s">
        <v>1</v>
      </c>
      <c r="E14" s="5" t="s">
        <v>2</v>
      </c>
      <c r="F14" s="5">
        <v>17</v>
      </c>
      <c r="G14" s="5"/>
      <c r="H14" s="5" t="s">
        <v>3</v>
      </c>
      <c r="I14" s="5" t="s">
        <v>1</v>
      </c>
      <c r="J14" s="5" t="s">
        <v>440</v>
      </c>
      <c r="K14" s="5" t="s">
        <v>179</v>
      </c>
      <c r="L14" s="5" t="s">
        <v>1</v>
      </c>
      <c r="M14" s="6" t="s">
        <v>180</v>
      </c>
      <c r="N14" s="5">
        <v>11</v>
      </c>
      <c r="O14" s="5"/>
      <c r="P14" s="5" t="s">
        <v>3</v>
      </c>
      <c r="Q14" s="5" t="s">
        <v>1</v>
      </c>
      <c r="R14" s="5" t="s">
        <v>100</v>
      </c>
      <c r="S14" s="5">
        <v>5</v>
      </c>
      <c r="T14" s="14">
        <f t="shared" si="1"/>
        <v>350</v>
      </c>
      <c r="U14" s="14">
        <f t="shared" si="2"/>
        <v>0</v>
      </c>
      <c r="V14" s="14">
        <f t="shared" si="3"/>
        <v>0</v>
      </c>
      <c r="W14" s="7">
        <f t="shared" si="0"/>
        <v>350</v>
      </c>
      <c r="Y14" s="9">
        <v>1400</v>
      </c>
      <c r="Z14" s="7">
        <v>0</v>
      </c>
      <c r="AA14" s="7">
        <v>0</v>
      </c>
    </row>
    <row r="15" spans="1:27" ht="38.25">
      <c r="A15" s="13">
        <v>12</v>
      </c>
      <c r="B15" s="5">
        <v>8321908032</v>
      </c>
      <c r="C15" s="6" t="s">
        <v>348</v>
      </c>
      <c r="D15" s="5" t="s">
        <v>1</v>
      </c>
      <c r="E15" s="5" t="s">
        <v>2</v>
      </c>
      <c r="F15" s="5">
        <v>17</v>
      </c>
      <c r="G15" s="5"/>
      <c r="H15" s="5" t="s">
        <v>3</v>
      </c>
      <c r="I15" s="5" t="s">
        <v>1</v>
      </c>
      <c r="J15" s="5" t="s">
        <v>448</v>
      </c>
      <c r="K15" s="5" t="s">
        <v>181</v>
      </c>
      <c r="L15" s="5" t="s">
        <v>1</v>
      </c>
      <c r="M15" s="6" t="s">
        <v>150</v>
      </c>
      <c r="N15" s="5">
        <v>21</v>
      </c>
      <c r="O15" s="5"/>
      <c r="P15" s="5" t="s">
        <v>3</v>
      </c>
      <c r="Q15" s="5" t="s">
        <v>1</v>
      </c>
      <c r="R15" s="5" t="s">
        <v>100</v>
      </c>
      <c r="S15" s="5">
        <v>2</v>
      </c>
      <c r="T15" s="14">
        <f t="shared" si="1"/>
        <v>225</v>
      </c>
      <c r="U15" s="14">
        <f t="shared" si="2"/>
        <v>0</v>
      </c>
      <c r="V15" s="14">
        <f t="shared" si="3"/>
        <v>0</v>
      </c>
      <c r="W15" s="7">
        <f t="shared" si="0"/>
        <v>225</v>
      </c>
      <c r="Y15" s="9">
        <v>900</v>
      </c>
      <c r="Z15" s="7">
        <v>0</v>
      </c>
      <c r="AA15" s="7">
        <v>0</v>
      </c>
    </row>
    <row r="16" spans="1:27" ht="25.5">
      <c r="A16" s="13">
        <v>13</v>
      </c>
      <c r="B16" s="5">
        <v>8321908196</v>
      </c>
      <c r="C16" s="6" t="s">
        <v>182</v>
      </c>
      <c r="D16" s="5" t="s">
        <v>1</v>
      </c>
      <c r="E16" s="5" t="s">
        <v>2</v>
      </c>
      <c r="F16" s="5">
        <v>17</v>
      </c>
      <c r="G16" s="5"/>
      <c r="H16" s="5" t="s">
        <v>3</v>
      </c>
      <c r="I16" s="5" t="s">
        <v>1</v>
      </c>
      <c r="J16" s="5" t="s">
        <v>426</v>
      </c>
      <c r="K16" s="5" t="s">
        <v>183</v>
      </c>
      <c r="L16" s="5" t="s">
        <v>1</v>
      </c>
      <c r="M16" s="6" t="s">
        <v>169</v>
      </c>
      <c r="N16" s="5">
        <v>18</v>
      </c>
      <c r="O16" s="5"/>
      <c r="P16" s="5" t="s">
        <v>3</v>
      </c>
      <c r="Q16" s="5" t="s">
        <v>1</v>
      </c>
      <c r="R16" s="5" t="s">
        <v>100</v>
      </c>
      <c r="S16" s="5">
        <v>5</v>
      </c>
      <c r="T16" s="14">
        <f t="shared" si="1"/>
        <v>75</v>
      </c>
      <c r="U16" s="14">
        <f t="shared" si="2"/>
        <v>0</v>
      </c>
      <c r="V16" s="14">
        <f t="shared" si="3"/>
        <v>0</v>
      </c>
      <c r="W16" s="7">
        <f t="shared" si="0"/>
        <v>75</v>
      </c>
      <c r="Y16" s="9">
        <v>300</v>
      </c>
      <c r="Z16" s="7">
        <v>0</v>
      </c>
      <c r="AA16" s="7">
        <v>0</v>
      </c>
    </row>
    <row r="17" spans="1:27" ht="25.5">
      <c r="A17" s="13">
        <v>14</v>
      </c>
      <c r="B17" s="5">
        <v>8321908196</v>
      </c>
      <c r="C17" s="6" t="s">
        <v>182</v>
      </c>
      <c r="D17" s="5" t="s">
        <v>1</v>
      </c>
      <c r="E17" s="5" t="s">
        <v>2</v>
      </c>
      <c r="F17" s="5">
        <v>17</v>
      </c>
      <c r="G17" s="5"/>
      <c r="H17" s="5" t="s">
        <v>3</v>
      </c>
      <c r="I17" s="5" t="s">
        <v>1</v>
      </c>
      <c r="J17" s="5" t="s">
        <v>447</v>
      </c>
      <c r="K17" s="5" t="s">
        <v>183</v>
      </c>
      <c r="L17" s="5" t="s">
        <v>1</v>
      </c>
      <c r="M17" s="6" t="s">
        <v>169</v>
      </c>
      <c r="N17" s="5">
        <v>20</v>
      </c>
      <c r="O17" s="5"/>
      <c r="P17" s="5" t="s">
        <v>3</v>
      </c>
      <c r="Q17" s="5" t="s">
        <v>1</v>
      </c>
      <c r="R17" s="5" t="s">
        <v>100</v>
      </c>
      <c r="S17" s="5">
        <v>5</v>
      </c>
      <c r="T17" s="14">
        <f t="shared" si="1"/>
        <v>100</v>
      </c>
      <c r="U17" s="14">
        <f t="shared" si="2"/>
        <v>0</v>
      </c>
      <c r="V17" s="14">
        <f t="shared" si="3"/>
        <v>0</v>
      </c>
      <c r="W17" s="7">
        <f t="shared" si="0"/>
        <v>100</v>
      </c>
      <c r="Y17" s="9">
        <v>400</v>
      </c>
      <c r="Z17" s="7">
        <v>0</v>
      </c>
      <c r="AA17" s="7">
        <v>0</v>
      </c>
    </row>
    <row r="18" spans="1:27" ht="38.25">
      <c r="A18" s="13">
        <v>15</v>
      </c>
      <c r="B18" s="5">
        <v>8321908322</v>
      </c>
      <c r="C18" s="6" t="s">
        <v>347</v>
      </c>
      <c r="D18" s="5" t="s">
        <v>1</v>
      </c>
      <c r="E18" s="5" t="s">
        <v>2</v>
      </c>
      <c r="F18" s="5">
        <v>17</v>
      </c>
      <c r="G18" s="5"/>
      <c r="H18" s="5" t="s">
        <v>3</v>
      </c>
      <c r="I18" s="5" t="s">
        <v>1</v>
      </c>
      <c r="J18" s="5" t="s">
        <v>466</v>
      </c>
      <c r="K18" s="5" t="s">
        <v>184</v>
      </c>
      <c r="L18" s="5" t="s">
        <v>1</v>
      </c>
      <c r="M18" s="6" t="s">
        <v>169</v>
      </c>
      <c r="N18" s="5">
        <v>17</v>
      </c>
      <c r="O18" s="5"/>
      <c r="P18" s="5" t="s">
        <v>3</v>
      </c>
      <c r="Q18" s="5" t="s">
        <v>1</v>
      </c>
      <c r="R18" s="5" t="s">
        <v>100</v>
      </c>
      <c r="S18" s="5">
        <v>5</v>
      </c>
      <c r="T18" s="14">
        <f t="shared" si="1"/>
        <v>125</v>
      </c>
      <c r="U18" s="14">
        <f t="shared" si="2"/>
        <v>0</v>
      </c>
      <c r="V18" s="14">
        <f t="shared" si="3"/>
        <v>0</v>
      </c>
      <c r="W18" s="7">
        <f t="shared" si="0"/>
        <v>125</v>
      </c>
      <c r="Y18" s="9">
        <v>500</v>
      </c>
      <c r="Z18" s="7">
        <v>0</v>
      </c>
      <c r="AA18" s="7">
        <v>0</v>
      </c>
    </row>
    <row r="19" spans="1:27" ht="38.25">
      <c r="A19" s="13">
        <v>16</v>
      </c>
      <c r="B19" s="5">
        <v>8321908322</v>
      </c>
      <c r="C19" s="6" t="s">
        <v>347</v>
      </c>
      <c r="D19" s="5" t="s">
        <v>1</v>
      </c>
      <c r="E19" s="5" t="s">
        <v>2</v>
      </c>
      <c r="F19" s="5">
        <v>17</v>
      </c>
      <c r="G19" s="5"/>
      <c r="H19" s="5" t="s">
        <v>3</v>
      </c>
      <c r="I19" s="5" t="s">
        <v>1</v>
      </c>
      <c r="J19" s="5" t="s">
        <v>449</v>
      </c>
      <c r="K19" s="5" t="s">
        <v>184</v>
      </c>
      <c r="L19" s="5" t="s">
        <v>1</v>
      </c>
      <c r="M19" s="6" t="s">
        <v>169</v>
      </c>
      <c r="N19" s="5">
        <v>19</v>
      </c>
      <c r="O19" s="5"/>
      <c r="P19" s="5" t="s">
        <v>3</v>
      </c>
      <c r="Q19" s="5" t="s">
        <v>1</v>
      </c>
      <c r="R19" s="5" t="s">
        <v>100</v>
      </c>
      <c r="S19" s="5">
        <v>5</v>
      </c>
      <c r="T19" s="14">
        <f t="shared" si="1"/>
        <v>212.5</v>
      </c>
      <c r="U19" s="14">
        <f t="shared" si="2"/>
        <v>0</v>
      </c>
      <c r="V19" s="14">
        <f t="shared" si="3"/>
        <v>0</v>
      </c>
      <c r="W19" s="7">
        <f t="shared" si="0"/>
        <v>212.5</v>
      </c>
      <c r="Y19" s="9">
        <v>850</v>
      </c>
      <c r="Z19" s="7">
        <v>0</v>
      </c>
      <c r="AA19" s="7">
        <v>0</v>
      </c>
    </row>
    <row r="20" spans="1:27" ht="38.25">
      <c r="A20" s="13">
        <v>17</v>
      </c>
      <c r="B20" s="5">
        <v>8321908061</v>
      </c>
      <c r="C20" s="6" t="s">
        <v>346</v>
      </c>
      <c r="D20" s="5" t="s">
        <v>1</v>
      </c>
      <c r="E20" s="5" t="s">
        <v>2</v>
      </c>
      <c r="F20" s="5">
        <v>17</v>
      </c>
      <c r="G20" s="5"/>
      <c r="H20" s="5" t="s">
        <v>3</v>
      </c>
      <c r="I20" s="5" t="s">
        <v>1</v>
      </c>
      <c r="J20" s="5" t="s">
        <v>464</v>
      </c>
      <c r="K20" s="5" t="s">
        <v>185</v>
      </c>
      <c r="L20" s="5" t="s">
        <v>1</v>
      </c>
      <c r="M20" s="6" t="s">
        <v>169</v>
      </c>
      <c r="N20" s="5">
        <v>9</v>
      </c>
      <c r="O20" s="5"/>
      <c r="P20" s="5" t="s">
        <v>3</v>
      </c>
      <c r="Q20" s="5" t="s">
        <v>1</v>
      </c>
      <c r="R20" s="5" t="s">
        <v>100</v>
      </c>
      <c r="S20" s="5">
        <v>5</v>
      </c>
      <c r="T20" s="14">
        <f t="shared" si="1"/>
        <v>75</v>
      </c>
      <c r="U20" s="14">
        <f t="shared" si="2"/>
        <v>0</v>
      </c>
      <c r="V20" s="14">
        <f t="shared" si="3"/>
        <v>0</v>
      </c>
      <c r="W20" s="7">
        <f t="shared" si="0"/>
        <v>75</v>
      </c>
      <c r="Y20" s="9">
        <v>300</v>
      </c>
      <c r="Z20" s="7">
        <v>0</v>
      </c>
      <c r="AA20" s="7">
        <v>0</v>
      </c>
    </row>
    <row r="21" spans="1:27" ht="38.25">
      <c r="A21" s="13">
        <v>18</v>
      </c>
      <c r="B21" s="5">
        <v>8321908061</v>
      </c>
      <c r="C21" s="6" t="s">
        <v>346</v>
      </c>
      <c r="D21" s="5" t="s">
        <v>1</v>
      </c>
      <c r="E21" s="5" t="s">
        <v>2</v>
      </c>
      <c r="F21" s="5">
        <v>17</v>
      </c>
      <c r="G21" s="5"/>
      <c r="H21" s="5" t="s">
        <v>3</v>
      </c>
      <c r="I21" s="5" t="s">
        <v>1</v>
      </c>
      <c r="J21" s="5" t="s">
        <v>458</v>
      </c>
      <c r="K21" s="5" t="s">
        <v>185</v>
      </c>
      <c r="L21" s="5" t="s">
        <v>1</v>
      </c>
      <c r="M21" s="6" t="s">
        <v>169</v>
      </c>
      <c r="N21" s="5">
        <v>11</v>
      </c>
      <c r="O21" s="5"/>
      <c r="P21" s="5" t="s">
        <v>3</v>
      </c>
      <c r="Q21" s="5" t="s">
        <v>1</v>
      </c>
      <c r="R21" s="5" t="s">
        <v>100</v>
      </c>
      <c r="S21" s="5">
        <v>5</v>
      </c>
      <c r="T21" s="14">
        <f t="shared" si="1"/>
        <v>112.5</v>
      </c>
      <c r="U21" s="14">
        <f t="shared" si="2"/>
        <v>0</v>
      </c>
      <c r="V21" s="14">
        <f t="shared" si="3"/>
        <v>0</v>
      </c>
      <c r="W21" s="7">
        <f t="shared" si="0"/>
        <v>112.5</v>
      </c>
      <c r="Y21" s="9">
        <v>450</v>
      </c>
      <c r="Z21" s="7">
        <v>0</v>
      </c>
      <c r="AA21" s="7">
        <v>0</v>
      </c>
    </row>
    <row r="22" spans="1:27" ht="25.5">
      <c r="A22" s="13">
        <v>19</v>
      </c>
      <c r="B22" s="5">
        <v>8321907937</v>
      </c>
      <c r="C22" s="6" t="s">
        <v>186</v>
      </c>
      <c r="D22" s="5" t="s">
        <v>1</v>
      </c>
      <c r="E22" s="5" t="s">
        <v>2</v>
      </c>
      <c r="F22" s="5">
        <v>17</v>
      </c>
      <c r="G22" s="5"/>
      <c r="H22" s="5" t="s">
        <v>3</v>
      </c>
      <c r="I22" s="5" t="s">
        <v>1</v>
      </c>
      <c r="J22" s="5" t="s">
        <v>443</v>
      </c>
      <c r="K22" s="5" t="s">
        <v>187</v>
      </c>
      <c r="L22" s="5" t="s">
        <v>119</v>
      </c>
      <c r="M22" s="6" t="s">
        <v>188</v>
      </c>
      <c r="N22" s="5">
        <v>2</v>
      </c>
      <c r="O22" s="5"/>
      <c r="P22" s="5" t="s">
        <v>3</v>
      </c>
      <c r="Q22" s="5" t="s">
        <v>1</v>
      </c>
      <c r="R22" s="5" t="s">
        <v>100</v>
      </c>
      <c r="S22" s="5">
        <v>5</v>
      </c>
      <c r="T22" s="14">
        <f t="shared" si="1"/>
        <v>300</v>
      </c>
      <c r="U22" s="14">
        <f t="shared" si="2"/>
        <v>0</v>
      </c>
      <c r="V22" s="14">
        <f t="shared" si="3"/>
        <v>0</v>
      </c>
      <c r="W22" s="7">
        <f t="shared" si="0"/>
        <v>300</v>
      </c>
      <c r="Y22" s="9">
        <v>1200</v>
      </c>
      <c r="Z22" s="7">
        <v>0</v>
      </c>
      <c r="AA22" s="7">
        <v>0</v>
      </c>
    </row>
    <row r="23" spans="1:27" ht="25.5">
      <c r="A23" s="13">
        <v>20</v>
      </c>
      <c r="B23" s="5">
        <v>8321907920</v>
      </c>
      <c r="C23" s="6" t="s">
        <v>189</v>
      </c>
      <c r="D23" s="5" t="s">
        <v>1</v>
      </c>
      <c r="E23" s="5" t="s">
        <v>2</v>
      </c>
      <c r="F23" s="5">
        <v>17</v>
      </c>
      <c r="G23" s="5"/>
      <c r="H23" s="5" t="s">
        <v>3</v>
      </c>
      <c r="I23" s="5" t="s">
        <v>1</v>
      </c>
      <c r="J23" s="5" t="s">
        <v>420</v>
      </c>
      <c r="K23" s="5" t="s">
        <v>190</v>
      </c>
      <c r="L23" s="5" t="s">
        <v>1</v>
      </c>
      <c r="M23" s="6" t="s">
        <v>191</v>
      </c>
      <c r="N23" s="5">
        <v>3</v>
      </c>
      <c r="O23" s="5"/>
      <c r="P23" s="5" t="s">
        <v>3</v>
      </c>
      <c r="Q23" s="5" t="s">
        <v>1</v>
      </c>
      <c r="R23" s="5" t="s">
        <v>100</v>
      </c>
      <c r="S23" s="5">
        <v>5</v>
      </c>
      <c r="T23" s="14">
        <f t="shared" si="1"/>
        <v>225</v>
      </c>
      <c r="U23" s="14">
        <f t="shared" si="2"/>
        <v>0</v>
      </c>
      <c r="V23" s="14">
        <f t="shared" si="3"/>
        <v>0</v>
      </c>
      <c r="W23" s="7">
        <f t="shared" si="0"/>
        <v>225</v>
      </c>
      <c r="Y23" s="9">
        <v>900</v>
      </c>
      <c r="Z23" s="7">
        <v>0</v>
      </c>
      <c r="AA23" s="7">
        <v>0</v>
      </c>
    </row>
    <row r="24" spans="1:27" ht="25.5">
      <c r="A24" s="13">
        <v>21</v>
      </c>
      <c r="B24" s="5">
        <v>8321908233</v>
      </c>
      <c r="C24" s="6" t="s">
        <v>192</v>
      </c>
      <c r="D24" s="5" t="s">
        <v>1</v>
      </c>
      <c r="E24" s="5" t="s">
        <v>2</v>
      </c>
      <c r="F24" s="5">
        <v>17</v>
      </c>
      <c r="G24" s="5"/>
      <c r="H24" s="5" t="s">
        <v>3</v>
      </c>
      <c r="I24" s="5" t="s">
        <v>1</v>
      </c>
      <c r="J24" s="5" t="s">
        <v>467</v>
      </c>
      <c r="K24" s="5" t="s">
        <v>193</v>
      </c>
      <c r="L24" s="5" t="s">
        <v>1</v>
      </c>
      <c r="M24" s="6" t="s">
        <v>167</v>
      </c>
      <c r="N24" s="5">
        <v>6</v>
      </c>
      <c r="O24" s="5"/>
      <c r="P24" s="5" t="s">
        <v>3</v>
      </c>
      <c r="Q24" s="5" t="s">
        <v>1</v>
      </c>
      <c r="R24" s="5" t="s">
        <v>100</v>
      </c>
      <c r="S24" s="5">
        <v>22</v>
      </c>
      <c r="T24" s="14">
        <f t="shared" si="1"/>
        <v>75</v>
      </c>
      <c r="U24" s="14">
        <f t="shared" si="2"/>
        <v>0</v>
      </c>
      <c r="V24" s="14">
        <f t="shared" si="3"/>
        <v>0</v>
      </c>
      <c r="W24" s="7">
        <f t="shared" si="0"/>
        <v>75</v>
      </c>
      <c r="Y24" s="9">
        <v>300</v>
      </c>
      <c r="Z24" s="7">
        <v>0</v>
      </c>
      <c r="AA24" s="7">
        <v>0</v>
      </c>
    </row>
    <row r="25" spans="1:27" ht="25.5">
      <c r="A25" s="13">
        <v>22</v>
      </c>
      <c r="B25" s="5">
        <v>8321908256</v>
      </c>
      <c r="C25" s="6" t="s">
        <v>194</v>
      </c>
      <c r="D25" s="5" t="s">
        <v>1</v>
      </c>
      <c r="E25" s="5" t="s">
        <v>2</v>
      </c>
      <c r="F25" s="5">
        <v>17</v>
      </c>
      <c r="G25" s="5"/>
      <c r="H25" s="5" t="s">
        <v>3</v>
      </c>
      <c r="I25" s="5" t="s">
        <v>1</v>
      </c>
      <c r="J25" s="5" t="s">
        <v>468</v>
      </c>
      <c r="K25" s="5" t="s">
        <v>195</v>
      </c>
      <c r="L25" s="5" t="s">
        <v>1</v>
      </c>
      <c r="M25" s="6" t="s">
        <v>167</v>
      </c>
      <c r="N25" s="5">
        <v>4</v>
      </c>
      <c r="O25" s="5"/>
      <c r="P25" s="5" t="s">
        <v>3</v>
      </c>
      <c r="Q25" s="5" t="s">
        <v>1</v>
      </c>
      <c r="R25" s="5" t="s">
        <v>100</v>
      </c>
      <c r="S25" s="5">
        <v>5</v>
      </c>
      <c r="T25" s="14">
        <f t="shared" si="1"/>
        <v>100</v>
      </c>
      <c r="U25" s="14">
        <f t="shared" si="2"/>
        <v>0</v>
      </c>
      <c r="V25" s="14">
        <f t="shared" si="3"/>
        <v>0</v>
      </c>
      <c r="W25" s="7">
        <f t="shared" si="0"/>
        <v>100</v>
      </c>
      <c r="Y25" s="9">
        <v>400</v>
      </c>
      <c r="Z25" s="7">
        <v>0</v>
      </c>
      <c r="AA25" s="7">
        <v>0</v>
      </c>
    </row>
    <row r="26" spans="1:27" ht="25.5">
      <c r="A26" s="13">
        <v>23</v>
      </c>
      <c r="B26" s="5">
        <v>8321908144</v>
      </c>
      <c r="C26" s="6" t="s">
        <v>196</v>
      </c>
      <c r="D26" s="5" t="s">
        <v>1</v>
      </c>
      <c r="E26" s="5" t="s">
        <v>2</v>
      </c>
      <c r="F26" s="5">
        <v>17</v>
      </c>
      <c r="G26" s="5"/>
      <c r="H26" s="5" t="s">
        <v>3</v>
      </c>
      <c r="I26" s="5" t="s">
        <v>1</v>
      </c>
      <c r="J26" s="5" t="s">
        <v>442</v>
      </c>
      <c r="K26" s="5" t="s">
        <v>197</v>
      </c>
      <c r="L26" s="5" t="s">
        <v>1</v>
      </c>
      <c r="M26" s="6" t="s">
        <v>167</v>
      </c>
      <c r="N26" s="5">
        <v>2</v>
      </c>
      <c r="O26" s="5"/>
      <c r="P26" s="5" t="s">
        <v>3</v>
      </c>
      <c r="Q26" s="5" t="s">
        <v>1</v>
      </c>
      <c r="R26" s="5" t="s">
        <v>100</v>
      </c>
      <c r="S26" s="5">
        <v>5</v>
      </c>
      <c r="T26" s="14">
        <f t="shared" si="1"/>
        <v>150</v>
      </c>
      <c r="U26" s="14">
        <f t="shared" si="2"/>
        <v>0</v>
      </c>
      <c r="V26" s="14">
        <f t="shared" si="3"/>
        <v>0</v>
      </c>
      <c r="W26" s="7">
        <f t="shared" si="0"/>
        <v>150</v>
      </c>
      <c r="Y26" s="9">
        <v>600</v>
      </c>
      <c r="Z26" s="7">
        <v>0</v>
      </c>
      <c r="AA26" s="7">
        <v>0</v>
      </c>
    </row>
    <row r="27" spans="1:27" ht="38.25">
      <c r="A27" s="13">
        <v>24</v>
      </c>
      <c r="B27" s="5">
        <v>8321908262</v>
      </c>
      <c r="C27" s="6" t="s">
        <v>345</v>
      </c>
      <c r="D27" s="5" t="s">
        <v>1</v>
      </c>
      <c r="E27" s="5" t="s">
        <v>2</v>
      </c>
      <c r="F27" s="5">
        <v>17</v>
      </c>
      <c r="G27" s="5"/>
      <c r="H27" s="5" t="s">
        <v>3</v>
      </c>
      <c r="I27" s="5" t="s">
        <v>1</v>
      </c>
      <c r="J27" s="5" t="s">
        <v>418</v>
      </c>
      <c r="K27" s="5" t="s">
        <v>293</v>
      </c>
      <c r="L27" s="5" t="s">
        <v>1</v>
      </c>
      <c r="M27" s="6" t="s">
        <v>198</v>
      </c>
      <c r="N27" s="5">
        <v>1</v>
      </c>
      <c r="O27" s="5"/>
      <c r="P27" s="5" t="s">
        <v>3</v>
      </c>
      <c r="Q27" s="5" t="s">
        <v>1</v>
      </c>
      <c r="R27" s="5" t="s">
        <v>100</v>
      </c>
      <c r="S27" s="5">
        <v>5</v>
      </c>
      <c r="T27" s="14">
        <f t="shared" si="1"/>
        <v>250</v>
      </c>
      <c r="U27" s="14">
        <f t="shared" si="2"/>
        <v>0</v>
      </c>
      <c r="V27" s="14">
        <f t="shared" si="3"/>
        <v>0</v>
      </c>
      <c r="W27" s="7">
        <f t="shared" si="0"/>
        <v>250</v>
      </c>
      <c r="Y27" s="9">
        <v>1000</v>
      </c>
      <c r="Z27" s="7">
        <v>0</v>
      </c>
      <c r="AA27" s="7">
        <v>0</v>
      </c>
    </row>
    <row r="28" spans="1:27" ht="38.25">
      <c r="A28" s="13">
        <v>25</v>
      </c>
      <c r="B28" s="5">
        <v>8321908374</v>
      </c>
      <c r="C28" s="6" t="s">
        <v>344</v>
      </c>
      <c r="D28" s="5" t="s">
        <v>1</v>
      </c>
      <c r="E28" s="5" t="s">
        <v>2</v>
      </c>
      <c r="F28" s="5">
        <v>17</v>
      </c>
      <c r="G28" s="5"/>
      <c r="H28" s="5" t="s">
        <v>3</v>
      </c>
      <c r="I28" s="5" t="s">
        <v>1</v>
      </c>
      <c r="J28" s="5" t="s">
        <v>424</v>
      </c>
      <c r="K28" s="5" t="s">
        <v>199</v>
      </c>
      <c r="L28" s="5" t="s">
        <v>1</v>
      </c>
      <c r="M28" s="6" t="s">
        <v>102</v>
      </c>
      <c r="N28" s="5">
        <v>16</v>
      </c>
      <c r="O28" s="5"/>
      <c r="P28" s="5" t="s">
        <v>3</v>
      </c>
      <c r="Q28" s="5" t="s">
        <v>1</v>
      </c>
      <c r="R28" s="5" t="s">
        <v>100</v>
      </c>
      <c r="S28" s="5">
        <v>5</v>
      </c>
      <c r="T28" s="14">
        <f t="shared" si="1"/>
        <v>125</v>
      </c>
      <c r="U28" s="14">
        <f t="shared" si="2"/>
        <v>0</v>
      </c>
      <c r="V28" s="14">
        <f t="shared" si="3"/>
        <v>0</v>
      </c>
      <c r="W28" s="7">
        <f t="shared" si="0"/>
        <v>125</v>
      </c>
      <c r="Y28" s="9">
        <v>500</v>
      </c>
      <c r="Z28" s="7">
        <v>0</v>
      </c>
      <c r="AA28" s="7">
        <v>0</v>
      </c>
    </row>
    <row r="29" spans="1:27" ht="38.25">
      <c r="A29" s="13">
        <v>26</v>
      </c>
      <c r="B29" s="5">
        <v>8321907877</v>
      </c>
      <c r="C29" s="6" t="s">
        <v>343</v>
      </c>
      <c r="D29" s="5" t="s">
        <v>1</v>
      </c>
      <c r="E29" s="5" t="s">
        <v>2</v>
      </c>
      <c r="F29" s="5">
        <v>17</v>
      </c>
      <c r="G29" s="5"/>
      <c r="H29" s="5" t="s">
        <v>3</v>
      </c>
      <c r="I29" s="5" t="s">
        <v>1</v>
      </c>
      <c r="J29" s="5" t="s">
        <v>427</v>
      </c>
      <c r="K29" s="5" t="s">
        <v>200</v>
      </c>
      <c r="L29" s="5" t="s">
        <v>1</v>
      </c>
      <c r="M29" s="6" t="s">
        <v>188</v>
      </c>
      <c r="N29" s="5">
        <v>6</v>
      </c>
      <c r="O29" s="5"/>
      <c r="P29" s="5" t="s">
        <v>3</v>
      </c>
      <c r="Q29" s="5" t="s">
        <v>1</v>
      </c>
      <c r="R29" s="5" t="s">
        <v>100</v>
      </c>
      <c r="S29" s="5">
        <v>5</v>
      </c>
      <c r="T29" s="14">
        <f t="shared" si="1"/>
        <v>250</v>
      </c>
      <c r="U29" s="14">
        <f t="shared" si="2"/>
        <v>0</v>
      </c>
      <c r="V29" s="14">
        <f t="shared" si="3"/>
        <v>0</v>
      </c>
      <c r="W29" s="7">
        <f t="shared" si="0"/>
        <v>250</v>
      </c>
      <c r="Y29" s="9">
        <v>1000</v>
      </c>
      <c r="Z29" s="7">
        <v>0</v>
      </c>
      <c r="AA29" s="7">
        <v>0</v>
      </c>
    </row>
    <row r="30" spans="1:27" ht="38.25">
      <c r="A30" s="13">
        <v>27</v>
      </c>
      <c r="B30" s="5">
        <v>8321908138</v>
      </c>
      <c r="C30" s="6" t="s">
        <v>342</v>
      </c>
      <c r="D30" s="5" t="s">
        <v>1</v>
      </c>
      <c r="E30" s="5" t="s">
        <v>2</v>
      </c>
      <c r="F30" s="5">
        <v>17</v>
      </c>
      <c r="G30" s="5"/>
      <c r="H30" s="5" t="s">
        <v>3</v>
      </c>
      <c r="I30" s="5" t="s">
        <v>1</v>
      </c>
      <c r="J30" s="5" t="s">
        <v>473</v>
      </c>
      <c r="K30" s="5" t="s">
        <v>201</v>
      </c>
      <c r="L30" s="5" t="s">
        <v>1</v>
      </c>
      <c r="M30" s="6" t="s">
        <v>188</v>
      </c>
      <c r="N30" s="5">
        <v>5</v>
      </c>
      <c r="O30" s="5"/>
      <c r="P30" s="5" t="s">
        <v>3</v>
      </c>
      <c r="Q30" s="5" t="s">
        <v>1</v>
      </c>
      <c r="R30" s="5" t="s">
        <v>100</v>
      </c>
      <c r="S30" s="5">
        <v>17</v>
      </c>
      <c r="T30" s="14">
        <f t="shared" si="1"/>
        <v>325</v>
      </c>
      <c r="U30" s="14">
        <f t="shared" si="2"/>
        <v>0</v>
      </c>
      <c r="V30" s="14">
        <f t="shared" si="3"/>
        <v>0</v>
      </c>
      <c r="W30" s="7">
        <f t="shared" si="0"/>
        <v>325</v>
      </c>
      <c r="Y30" s="9">
        <v>1300</v>
      </c>
      <c r="Z30" s="7">
        <v>0</v>
      </c>
      <c r="AA30" s="7">
        <v>0</v>
      </c>
    </row>
    <row r="31" spans="1:27" ht="38.25">
      <c r="A31" s="13">
        <v>28</v>
      </c>
      <c r="B31" s="5">
        <v>8321908026</v>
      </c>
      <c r="C31" s="6" t="s">
        <v>341</v>
      </c>
      <c r="D31" s="5" t="s">
        <v>1</v>
      </c>
      <c r="E31" s="5" t="s">
        <v>2</v>
      </c>
      <c r="F31" s="5">
        <v>17</v>
      </c>
      <c r="G31" s="5"/>
      <c r="H31" s="5" t="s">
        <v>3</v>
      </c>
      <c r="I31" s="5" t="s">
        <v>1</v>
      </c>
      <c r="J31" s="5" t="s">
        <v>474</v>
      </c>
      <c r="K31" s="5" t="s">
        <v>202</v>
      </c>
      <c r="L31" s="5" t="s">
        <v>1</v>
      </c>
      <c r="M31" s="6" t="s">
        <v>188</v>
      </c>
      <c r="N31" s="5">
        <v>4</v>
      </c>
      <c r="O31" s="5"/>
      <c r="P31" s="5" t="s">
        <v>3</v>
      </c>
      <c r="Q31" s="5" t="s">
        <v>1</v>
      </c>
      <c r="R31" s="5" t="s">
        <v>100</v>
      </c>
      <c r="S31" s="5">
        <v>5</v>
      </c>
      <c r="T31" s="14">
        <f t="shared" si="1"/>
        <v>400</v>
      </c>
      <c r="U31" s="14">
        <f t="shared" si="2"/>
        <v>0</v>
      </c>
      <c r="V31" s="14">
        <f t="shared" si="3"/>
        <v>0</v>
      </c>
      <c r="W31" s="7">
        <f t="shared" si="0"/>
        <v>400</v>
      </c>
      <c r="Y31" s="9">
        <v>1600</v>
      </c>
      <c r="Z31" s="7">
        <v>0</v>
      </c>
      <c r="AA31" s="7">
        <v>0</v>
      </c>
    </row>
    <row r="32" spans="1:27" ht="38.25">
      <c r="A32" s="13">
        <v>29</v>
      </c>
      <c r="B32" s="5">
        <v>8321908026</v>
      </c>
      <c r="C32" s="6" t="s">
        <v>341</v>
      </c>
      <c r="D32" s="5" t="s">
        <v>1</v>
      </c>
      <c r="E32" s="5" t="s">
        <v>2</v>
      </c>
      <c r="F32" s="5">
        <v>17</v>
      </c>
      <c r="G32" s="5"/>
      <c r="H32" s="5" t="s">
        <v>3</v>
      </c>
      <c r="I32" s="5" t="s">
        <v>1</v>
      </c>
      <c r="J32" s="5" t="s">
        <v>472</v>
      </c>
      <c r="K32" s="5" t="s">
        <v>202</v>
      </c>
      <c r="L32" s="5" t="s">
        <v>1</v>
      </c>
      <c r="M32" s="6" t="s">
        <v>188</v>
      </c>
      <c r="N32" s="5">
        <v>4</v>
      </c>
      <c r="O32" s="5"/>
      <c r="P32" s="5" t="s">
        <v>3</v>
      </c>
      <c r="Q32" s="5" t="s">
        <v>1</v>
      </c>
      <c r="R32" s="5" t="s">
        <v>100</v>
      </c>
      <c r="S32" s="5">
        <v>5</v>
      </c>
      <c r="T32" s="14">
        <f t="shared" si="1"/>
        <v>300</v>
      </c>
      <c r="U32" s="14">
        <f t="shared" si="2"/>
        <v>0</v>
      </c>
      <c r="V32" s="14">
        <f t="shared" si="3"/>
        <v>0</v>
      </c>
      <c r="W32" s="7">
        <f t="shared" si="0"/>
        <v>300</v>
      </c>
      <c r="Y32" s="9">
        <v>1200</v>
      </c>
      <c r="Z32" s="7">
        <v>0</v>
      </c>
      <c r="AA32" s="7">
        <v>0</v>
      </c>
    </row>
    <row r="33" spans="1:27" ht="38.25">
      <c r="A33" s="13">
        <v>30</v>
      </c>
      <c r="B33" s="5">
        <v>8321908210</v>
      </c>
      <c r="C33" s="6" t="s">
        <v>340</v>
      </c>
      <c r="D33" s="5" t="s">
        <v>1</v>
      </c>
      <c r="E33" s="5" t="s">
        <v>2</v>
      </c>
      <c r="F33" s="5">
        <v>17</v>
      </c>
      <c r="G33" s="5"/>
      <c r="H33" s="5" t="s">
        <v>3</v>
      </c>
      <c r="I33" s="5" t="s">
        <v>1</v>
      </c>
      <c r="J33" s="5" t="s">
        <v>445</v>
      </c>
      <c r="K33" s="5" t="s">
        <v>203</v>
      </c>
      <c r="L33" s="5" t="s">
        <v>1</v>
      </c>
      <c r="M33" s="6" t="s">
        <v>188</v>
      </c>
      <c r="N33" s="5">
        <v>3</v>
      </c>
      <c r="O33" s="5"/>
      <c r="P33" s="5" t="s">
        <v>3</v>
      </c>
      <c r="Q33" s="5" t="s">
        <v>1</v>
      </c>
      <c r="R33" s="5" t="s">
        <v>100</v>
      </c>
      <c r="S33" s="5">
        <v>22</v>
      </c>
      <c r="T33" s="14">
        <f t="shared" si="1"/>
        <v>325</v>
      </c>
      <c r="U33" s="14">
        <f t="shared" si="2"/>
        <v>0</v>
      </c>
      <c r="V33" s="14">
        <f t="shared" si="3"/>
        <v>0</v>
      </c>
      <c r="W33" s="7">
        <f t="shared" si="0"/>
        <v>325</v>
      </c>
      <c r="Y33" s="9">
        <v>1300</v>
      </c>
      <c r="Z33" s="7">
        <v>0</v>
      </c>
      <c r="AA33" s="7">
        <v>0</v>
      </c>
    </row>
    <row r="34" spans="1:27" ht="38.25">
      <c r="A34" s="13">
        <v>31</v>
      </c>
      <c r="B34" s="5">
        <v>8321908227</v>
      </c>
      <c r="C34" s="6" t="s">
        <v>339</v>
      </c>
      <c r="D34" s="5" t="s">
        <v>1</v>
      </c>
      <c r="E34" s="5" t="s">
        <v>2</v>
      </c>
      <c r="F34" s="5">
        <v>17</v>
      </c>
      <c r="G34" s="5"/>
      <c r="H34" s="5" t="s">
        <v>3</v>
      </c>
      <c r="I34" s="5" t="s">
        <v>1</v>
      </c>
      <c r="J34" s="5" t="s">
        <v>471</v>
      </c>
      <c r="K34" s="5" t="s">
        <v>204</v>
      </c>
      <c r="L34" s="5" t="s">
        <v>1</v>
      </c>
      <c r="M34" s="6" t="s">
        <v>188</v>
      </c>
      <c r="N34" s="5">
        <v>1</v>
      </c>
      <c r="O34" s="5"/>
      <c r="P34" s="5" t="s">
        <v>3</v>
      </c>
      <c r="Q34" s="5" t="s">
        <v>1</v>
      </c>
      <c r="R34" s="5" t="s">
        <v>100</v>
      </c>
      <c r="S34" s="5">
        <v>5</v>
      </c>
      <c r="T34" s="14">
        <f t="shared" si="1"/>
        <v>225</v>
      </c>
      <c r="U34" s="14">
        <f t="shared" si="2"/>
        <v>0</v>
      </c>
      <c r="V34" s="14">
        <f t="shared" si="3"/>
        <v>0</v>
      </c>
      <c r="W34" s="7">
        <f t="shared" si="0"/>
        <v>225</v>
      </c>
      <c r="Y34" s="9">
        <v>900</v>
      </c>
      <c r="Z34" s="7">
        <v>0</v>
      </c>
      <c r="AA34" s="7">
        <v>0</v>
      </c>
    </row>
    <row r="35" spans="1:27" ht="25.5">
      <c r="A35" s="13">
        <v>32</v>
      </c>
      <c r="B35" s="5">
        <v>8321908078</v>
      </c>
      <c r="C35" s="6" t="s">
        <v>205</v>
      </c>
      <c r="D35" s="5" t="s">
        <v>1</v>
      </c>
      <c r="E35" s="5" t="s">
        <v>2</v>
      </c>
      <c r="F35" s="5">
        <v>17</v>
      </c>
      <c r="G35" s="5"/>
      <c r="H35" s="5" t="s">
        <v>3</v>
      </c>
      <c r="I35" s="5" t="s">
        <v>1</v>
      </c>
      <c r="J35" s="5" t="s">
        <v>437</v>
      </c>
      <c r="K35" s="5" t="s">
        <v>206</v>
      </c>
      <c r="L35" s="5" t="s">
        <v>1</v>
      </c>
      <c r="M35" s="6" t="s">
        <v>207</v>
      </c>
      <c r="N35" s="5">
        <v>5</v>
      </c>
      <c r="O35" s="5"/>
      <c r="P35" s="5" t="s">
        <v>3</v>
      </c>
      <c r="Q35" s="5" t="s">
        <v>1</v>
      </c>
      <c r="R35" s="5" t="s">
        <v>100</v>
      </c>
      <c r="S35" s="5">
        <v>17</v>
      </c>
      <c r="T35" s="14">
        <f t="shared" si="1"/>
        <v>225</v>
      </c>
      <c r="U35" s="14">
        <f t="shared" si="2"/>
        <v>0</v>
      </c>
      <c r="V35" s="14">
        <f t="shared" si="3"/>
        <v>0</v>
      </c>
      <c r="W35" s="7">
        <f t="shared" si="0"/>
        <v>225</v>
      </c>
      <c r="Y35" s="9">
        <v>900</v>
      </c>
      <c r="Z35" s="7">
        <v>0</v>
      </c>
      <c r="AA35" s="7">
        <v>0</v>
      </c>
    </row>
    <row r="36" spans="1:27" ht="25.5">
      <c r="A36" s="13">
        <v>33</v>
      </c>
      <c r="B36" s="5">
        <v>8321908049</v>
      </c>
      <c r="C36" s="6" t="s">
        <v>208</v>
      </c>
      <c r="D36" s="5" t="s">
        <v>1</v>
      </c>
      <c r="E36" s="5" t="s">
        <v>2</v>
      </c>
      <c r="F36" s="5">
        <v>17</v>
      </c>
      <c r="G36" s="5"/>
      <c r="H36" s="5" t="s">
        <v>3</v>
      </c>
      <c r="I36" s="5" t="s">
        <v>1</v>
      </c>
      <c r="J36" s="5" t="s">
        <v>435</v>
      </c>
      <c r="K36" s="5" t="s">
        <v>209</v>
      </c>
      <c r="L36" s="5" t="s">
        <v>1</v>
      </c>
      <c r="M36" s="6" t="s">
        <v>207</v>
      </c>
      <c r="N36" s="10" t="s">
        <v>210</v>
      </c>
      <c r="O36" s="5"/>
      <c r="P36" s="5" t="s">
        <v>3</v>
      </c>
      <c r="Q36" s="5" t="s">
        <v>1</v>
      </c>
      <c r="R36" s="5" t="s">
        <v>100</v>
      </c>
      <c r="S36" s="5">
        <v>22</v>
      </c>
      <c r="T36" s="14">
        <f t="shared" si="1"/>
        <v>175</v>
      </c>
      <c r="U36" s="14">
        <f t="shared" si="2"/>
        <v>0</v>
      </c>
      <c r="V36" s="14">
        <f t="shared" si="3"/>
        <v>0</v>
      </c>
      <c r="W36" s="7">
        <f t="shared" si="0"/>
        <v>175</v>
      </c>
      <c r="Y36" s="9">
        <v>700</v>
      </c>
      <c r="Z36" s="7">
        <v>0</v>
      </c>
      <c r="AA36" s="7">
        <v>0</v>
      </c>
    </row>
    <row r="37" spans="1:27" ht="38.25">
      <c r="A37" s="13">
        <v>34</v>
      </c>
      <c r="B37" s="5">
        <v>8321907943</v>
      </c>
      <c r="C37" s="6" t="s">
        <v>338</v>
      </c>
      <c r="D37" s="5" t="s">
        <v>1</v>
      </c>
      <c r="E37" s="5" t="s">
        <v>2</v>
      </c>
      <c r="F37" s="5">
        <v>17</v>
      </c>
      <c r="G37" s="5"/>
      <c r="H37" s="5" t="s">
        <v>3</v>
      </c>
      <c r="I37" s="5" t="s">
        <v>1</v>
      </c>
      <c r="J37" s="5" t="s">
        <v>434</v>
      </c>
      <c r="K37" s="5" t="s">
        <v>211</v>
      </c>
      <c r="L37" s="5" t="s">
        <v>1</v>
      </c>
      <c r="M37" s="6" t="s">
        <v>207</v>
      </c>
      <c r="N37" s="10" t="s">
        <v>212</v>
      </c>
      <c r="O37" s="5"/>
      <c r="P37" s="5" t="s">
        <v>3</v>
      </c>
      <c r="Q37" s="5" t="s">
        <v>1</v>
      </c>
      <c r="R37" s="5" t="s">
        <v>100</v>
      </c>
      <c r="S37" s="5">
        <v>17</v>
      </c>
      <c r="T37" s="14">
        <f t="shared" si="1"/>
        <v>125</v>
      </c>
      <c r="U37" s="14">
        <f t="shared" si="2"/>
        <v>0</v>
      </c>
      <c r="V37" s="14">
        <f t="shared" si="3"/>
        <v>0</v>
      </c>
      <c r="W37" s="7">
        <f t="shared" si="0"/>
        <v>125</v>
      </c>
      <c r="Y37" s="9">
        <v>500</v>
      </c>
      <c r="Z37" s="7">
        <v>0</v>
      </c>
      <c r="AA37" s="7">
        <v>0</v>
      </c>
    </row>
    <row r="38" spans="1:27" ht="38.25">
      <c r="A38" s="13">
        <v>35</v>
      </c>
      <c r="B38" s="5">
        <v>8321908380</v>
      </c>
      <c r="C38" s="6" t="s">
        <v>337</v>
      </c>
      <c r="D38" s="5" t="s">
        <v>1</v>
      </c>
      <c r="E38" s="5" t="s">
        <v>2</v>
      </c>
      <c r="F38" s="5">
        <v>17</v>
      </c>
      <c r="G38" s="5"/>
      <c r="H38" s="5" t="s">
        <v>3</v>
      </c>
      <c r="I38" s="5" t="s">
        <v>1</v>
      </c>
      <c r="J38" s="5" t="s">
        <v>436</v>
      </c>
      <c r="K38" s="5" t="s">
        <v>213</v>
      </c>
      <c r="L38" s="5" t="s">
        <v>1</v>
      </c>
      <c r="M38" s="6" t="s">
        <v>207</v>
      </c>
      <c r="N38" s="10" t="s">
        <v>214</v>
      </c>
      <c r="O38" s="5"/>
      <c r="P38" s="5" t="s">
        <v>3</v>
      </c>
      <c r="Q38" s="5" t="s">
        <v>1</v>
      </c>
      <c r="R38" s="5" t="s">
        <v>100</v>
      </c>
      <c r="S38" s="5">
        <v>17</v>
      </c>
      <c r="T38" s="14">
        <f t="shared" si="1"/>
        <v>175</v>
      </c>
      <c r="U38" s="14">
        <f t="shared" si="2"/>
        <v>0</v>
      </c>
      <c r="V38" s="14">
        <f t="shared" si="3"/>
        <v>0</v>
      </c>
      <c r="W38" s="7">
        <f t="shared" si="0"/>
        <v>175</v>
      </c>
      <c r="Y38" s="9">
        <v>700</v>
      </c>
      <c r="Z38" s="7">
        <v>0</v>
      </c>
      <c r="AA38" s="7">
        <v>0</v>
      </c>
    </row>
    <row r="39" spans="1:27" ht="38.25">
      <c r="A39" s="13">
        <v>36</v>
      </c>
      <c r="B39" s="5">
        <v>8321907914</v>
      </c>
      <c r="C39" s="6" t="s">
        <v>336</v>
      </c>
      <c r="D39" s="5" t="s">
        <v>1</v>
      </c>
      <c r="E39" s="5" t="s">
        <v>2</v>
      </c>
      <c r="F39" s="5">
        <v>17</v>
      </c>
      <c r="G39" s="5"/>
      <c r="H39" s="5" t="s">
        <v>3</v>
      </c>
      <c r="I39" s="5" t="s">
        <v>1</v>
      </c>
      <c r="J39" s="5" t="s">
        <v>439</v>
      </c>
      <c r="K39" s="5" t="s">
        <v>215</v>
      </c>
      <c r="L39" s="5" t="s">
        <v>1</v>
      </c>
      <c r="M39" s="6" t="s">
        <v>207</v>
      </c>
      <c r="N39" s="5">
        <v>35</v>
      </c>
      <c r="O39" s="5"/>
      <c r="P39" s="5" t="s">
        <v>3</v>
      </c>
      <c r="Q39" s="5" t="s">
        <v>1</v>
      </c>
      <c r="R39" s="5" t="s">
        <v>100</v>
      </c>
      <c r="S39" s="5">
        <v>22</v>
      </c>
      <c r="T39" s="14">
        <f t="shared" si="1"/>
        <v>275</v>
      </c>
      <c r="U39" s="14">
        <f t="shared" si="2"/>
        <v>0</v>
      </c>
      <c r="V39" s="14">
        <f t="shared" si="3"/>
        <v>0</v>
      </c>
      <c r="W39" s="7">
        <f t="shared" si="0"/>
        <v>275</v>
      </c>
      <c r="Y39" s="9">
        <v>1100</v>
      </c>
      <c r="Z39" s="7">
        <v>0</v>
      </c>
      <c r="AA39" s="7">
        <v>0</v>
      </c>
    </row>
    <row r="40" spans="1:27" ht="38.25">
      <c r="A40" s="13">
        <v>37</v>
      </c>
      <c r="B40" s="5">
        <v>8321908121</v>
      </c>
      <c r="C40" s="6" t="s">
        <v>335</v>
      </c>
      <c r="D40" s="5" t="s">
        <v>1</v>
      </c>
      <c r="E40" s="5" t="s">
        <v>2</v>
      </c>
      <c r="F40" s="5">
        <v>17</v>
      </c>
      <c r="G40" s="5"/>
      <c r="H40" s="5" t="s">
        <v>3</v>
      </c>
      <c r="I40" s="5" t="s">
        <v>1</v>
      </c>
      <c r="J40" s="5" t="s">
        <v>419</v>
      </c>
      <c r="K40" s="5" t="s">
        <v>216</v>
      </c>
      <c r="L40" s="5" t="s">
        <v>1</v>
      </c>
      <c r="M40" s="6" t="s">
        <v>217</v>
      </c>
      <c r="N40" s="5">
        <v>45</v>
      </c>
      <c r="O40" s="5"/>
      <c r="P40" s="5" t="s">
        <v>3</v>
      </c>
      <c r="Q40" s="5" t="s">
        <v>1</v>
      </c>
      <c r="R40" s="5" t="s">
        <v>100</v>
      </c>
      <c r="S40" s="5">
        <v>22</v>
      </c>
      <c r="T40" s="14">
        <f t="shared" si="1"/>
        <v>350</v>
      </c>
      <c r="U40" s="14">
        <f t="shared" si="2"/>
        <v>0</v>
      </c>
      <c r="V40" s="14">
        <f t="shared" si="3"/>
        <v>0</v>
      </c>
      <c r="W40" s="7">
        <f t="shared" si="0"/>
        <v>350</v>
      </c>
      <c r="Y40" s="9">
        <v>1400</v>
      </c>
      <c r="Z40" s="7">
        <v>0</v>
      </c>
      <c r="AA40" s="7">
        <v>0</v>
      </c>
    </row>
    <row r="41" spans="1:27" ht="25.5">
      <c r="A41" s="13">
        <v>38</v>
      </c>
      <c r="B41" s="5">
        <v>8321908090</v>
      </c>
      <c r="C41" s="6" t="s">
        <v>218</v>
      </c>
      <c r="D41" s="5" t="s">
        <v>1</v>
      </c>
      <c r="E41" s="5" t="s">
        <v>2</v>
      </c>
      <c r="F41" s="5">
        <v>17</v>
      </c>
      <c r="G41" s="5"/>
      <c r="H41" s="5" t="s">
        <v>3</v>
      </c>
      <c r="I41" s="5" t="s">
        <v>1</v>
      </c>
      <c r="J41" s="5" t="s">
        <v>452</v>
      </c>
      <c r="K41" s="5" t="s">
        <v>219</v>
      </c>
      <c r="L41" s="5" t="s">
        <v>1</v>
      </c>
      <c r="M41" s="6" t="s">
        <v>220</v>
      </c>
      <c r="N41" s="5">
        <v>41</v>
      </c>
      <c r="O41" s="5"/>
      <c r="P41" s="5" t="s">
        <v>3</v>
      </c>
      <c r="Q41" s="5" t="s">
        <v>1</v>
      </c>
      <c r="R41" s="5" t="s">
        <v>100</v>
      </c>
      <c r="S41" s="5">
        <v>5</v>
      </c>
      <c r="T41" s="14">
        <f t="shared" si="1"/>
        <v>75</v>
      </c>
      <c r="U41" s="14">
        <f t="shared" si="2"/>
        <v>0</v>
      </c>
      <c r="V41" s="14">
        <f t="shared" si="3"/>
        <v>0</v>
      </c>
      <c r="W41" s="7">
        <f t="shared" si="0"/>
        <v>75</v>
      </c>
      <c r="Y41" s="9">
        <v>300</v>
      </c>
      <c r="Z41" s="7">
        <v>0</v>
      </c>
      <c r="AA41" s="7">
        <v>0</v>
      </c>
    </row>
    <row r="42" spans="1:27" ht="25.5">
      <c r="A42" s="13">
        <v>39</v>
      </c>
      <c r="B42" s="5">
        <v>8321908084</v>
      </c>
      <c r="C42" s="6" t="s">
        <v>221</v>
      </c>
      <c r="D42" s="5" t="s">
        <v>1</v>
      </c>
      <c r="E42" s="5" t="s">
        <v>2</v>
      </c>
      <c r="F42" s="5">
        <v>17</v>
      </c>
      <c r="G42" s="5"/>
      <c r="H42" s="5" t="s">
        <v>3</v>
      </c>
      <c r="I42" s="5" t="s">
        <v>1</v>
      </c>
      <c r="J42" s="5" t="s">
        <v>417</v>
      </c>
      <c r="K42" s="5" t="s">
        <v>222</v>
      </c>
      <c r="L42" s="5" t="s">
        <v>1</v>
      </c>
      <c r="M42" s="6" t="s">
        <v>106</v>
      </c>
      <c r="N42" s="5">
        <v>29</v>
      </c>
      <c r="O42" s="5"/>
      <c r="P42" s="5" t="s">
        <v>3</v>
      </c>
      <c r="Q42" s="5" t="s">
        <v>1</v>
      </c>
      <c r="R42" s="5" t="s">
        <v>100</v>
      </c>
      <c r="S42" s="5">
        <v>22</v>
      </c>
      <c r="T42" s="14">
        <f t="shared" si="1"/>
        <v>150</v>
      </c>
      <c r="U42" s="14">
        <f t="shared" si="2"/>
        <v>0</v>
      </c>
      <c r="V42" s="14">
        <f t="shared" si="3"/>
        <v>0</v>
      </c>
      <c r="W42" s="7">
        <f t="shared" si="0"/>
        <v>150</v>
      </c>
      <c r="Y42" s="9">
        <v>600</v>
      </c>
      <c r="Z42" s="7">
        <v>0</v>
      </c>
      <c r="AA42" s="7">
        <v>0</v>
      </c>
    </row>
    <row r="43" spans="1:27" ht="25.5">
      <c r="A43" s="13">
        <v>40</v>
      </c>
      <c r="B43" s="5">
        <v>8321908397</v>
      </c>
      <c r="C43" s="6" t="s">
        <v>223</v>
      </c>
      <c r="D43" s="5" t="s">
        <v>1</v>
      </c>
      <c r="E43" s="5" t="s">
        <v>2</v>
      </c>
      <c r="F43" s="5">
        <v>17</v>
      </c>
      <c r="G43" s="5"/>
      <c r="H43" s="5" t="s">
        <v>3</v>
      </c>
      <c r="I43" s="5" t="s">
        <v>1</v>
      </c>
      <c r="J43" s="5" t="s">
        <v>430</v>
      </c>
      <c r="K43" s="5" t="s">
        <v>224</v>
      </c>
      <c r="L43" s="5" t="s">
        <v>1</v>
      </c>
      <c r="M43" s="6" t="s">
        <v>102</v>
      </c>
      <c r="N43" s="5">
        <v>13</v>
      </c>
      <c r="O43" s="5"/>
      <c r="P43" s="5" t="s">
        <v>3</v>
      </c>
      <c r="Q43" s="5" t="s">
        <v>1</v>
      </c>
      <c r="R43" s="5" t="s">
        <v>100</v>
      </c>
      <c r="S43" s="5">
        <v>5</v>
      </c>
      <c r="T43" s="14">
        <f t="shared" si="1"/>
        <v>87.5</v>
      </c>
      <c r="U43" s="14">
        <f t="shared" si="2"/>
        <v>0</v>
      </c>
      <c r="V43" s="14">
        <f t="shared" si="3"/>
        <v>0</v>
      </c>
      <c r="W43" s="7">
        <f t="shared" si="0"/>
        <v>87.5</v>
      </c>
      <c r="Y43" s="9">
        <v>350</v>
      </c>
      <c r="Z43" s="7">
        <v>0</v>
      </c>
      <c r="AA43" s="7">
        <v>0</v>
      </c>
    </row>
    <row r="44" spans="1:27" ht="38.25">
      <c r="A44" s="13">
        <v>41</v>
      </c>
      <c r="B44" s="5">
        <v>8321907989</v>
      </c>
      <c r="C44" s="6" t="s">
        <v>334</v>
      </c>
      <c r="D44" s="5" t="s">
        <v>1</v>
      </c>
      <c r="E44" s="5" t="s">
        <v>2</v>
      </c>
      <c r="F44" s="5">
        <v>17</v>
      </c>
      <c r="G44" s="5"/>
      <c r="H44" s="5" t="s">
        <v>3</v>
      </c>
      <c r="I44" s="5" t="s">
        <v>1</v>
      </c>
      <c r="J44" s="5" t="s">
        <v>485</v>
      </c>
      <c r="K44" s="5" t="s">
        <v>225</v>
      </c>
      <c r="L44" s="5" t="s">
        <v>1</v>
      </c>
      <c r="M44" s="6" t="s">
        <v>207</v>
      </c>
      <c r="N44" s="10" t="s">
        <v>226</v>
      </c>
      <c r="O44" s="5"/>
      <c r="P44" s="5" t="s">
        <v>3</v>
      </c>
      <c r="Q44" s="5" t="s">
        <v>1</v>
      </c>
      <c r="R44" s="5" t="s">
        <v>100</v>
      </c>
      <c r="S44" s="5">
        <v>17</v>
      </c>
      <c r="T44" s="14">
        <f t="shared" si="1"/>
        <v>125</v>
      </c>
      <c r="U44" s="14">
        <f t="shared" si="2"/>
        <v>0</v>
      </c>
      <c r="V44" s="14">
        <f t="shared" si="3"/>
        <v>0</v>
      </c>
      <c r="W44" s="7">
        <f t="shared" si="0"/>
        <v>125</v>
      </c>
      <c r="Y44" s="9">
        <v>500</v>
      </c>
      <c r="Z44" s="7">
        <v>0</v>
      </c>
      <c r="AA44" s="7">
        <v>0</v>
      </c>
    </row>
    <row r="45" spans="1:27" ht="38.25">
      <c r="A45" s="13">
        <v>42</v>
      </c>
      <c r="B45" s="5">
        <v>8321908109</v>
      </c>
      <c r="C45" s="6" t="s">
        <v>333</v>
      </c>
      <c r="D45" s="5" t="s">
        <v>1</v>
      </c>
      <c r="E45" s="5" t="s">
        <v>2</v>
      </c>
      <c r="F45" s="5">
        <v>17</v>
      </c>
      <c r="G45" s="5"/>
      <c r="H45" s="5" t="s">
        <v>3</v>
      </c>
      <c r="I45" s="5" t="s">
        <v>1</v>
      </c>
      <c r="J45" s="5" t="s">
        <v>484</v>
      </c>
      <c r="K45" s="5" t="s">
        <v>227</v>
      </c>
      <c r="L45" s="5" t="s">
        <v>1</v>
      </c>
      <c r="M45" s="6" t="s">
        <v>207</v>
      </c>
      <c r="N45" s="10" t="s">
        <v>228</v>
      </c>
      <c r="O45" s="5"/>
      <c r="P45" s="5" t="s">
        <v>3</v>
      </c>
      <c r="Q45" s="5" t="s">
        <v>1</v>
      </c>
      <c r="R45" s="5" t="s">
        <v>100</v>
      </c>
      <c r="S45" s="5">
        <v>17</v>
      </c>
      <c r="T45" s="14">
        <f t="shared" si="1"/>
        <v>125</v>
      </c>
      <c r="U45" s="14">
        <f t="shared" si="2"/>
        <v>0</v>
      </c>
      <c r="V45" s="14">
        <f t="shared" si="3"/>
        <v>0</v>
      </c>
      <c r="W45" s="7">
        <f t="shared" si="0"/>
        <v>125</v>
      </c>
      <c r="Y45" s="9">
        <v>500</v>
      </c>
      <c r="Z45" s="7">
        <v>0</v>
      </c>
      <c r="AA45" s="7">
        <v>0</v>
      </c>
    </row>
    <row r="46" spans="1:27" ht="25.5">
      <c r="A46" s="13">
        <v>43</v>
      </c>
      <c r="B46" s="5">
        <v>8321907972</v>
      </c>
      <c r="C46" s="6" t="s">
        <v>229</v>
      </c>
      <c r="D46" s="5" t="s">
        <v>1</v>
      </c>
      <c r="E46" s="5" t="s">
        <v>2</v>
      </c>
      <c r="F46" s="5">
        <v>17</v>
      </c>
      <c r="G46" s="5"/>
      <c r="H46" s="5" t="s">
        <v>3</v>
      </c>
      <c r="I46" s="5" t="s">
        <v>1</v>
      </c>
      <c r="J46" s="5" t="s">
        <v>433</v>
      </c>
      <c r="K46" s="5" t="s">
        <v>230</v>
      </c>
      <c r="L46" s="5" t="s">
        <v>1</v>
      </c>
      <c r="M46" s="6" t="s">
        <v>207</v>
      </c>
      <c r="N46" s="10" t="s">
        <v>231</v>
      </c>
      <c r="O46" s="5"/>
      <c r="P46" s="5" t="s">
        <v>3</v>
      </c>
      <c r="Q46" s="5" t="s">
        <v>1</v>
      </c>
      <c r="R46" s="5" t="s">
        <v>100</v>
      </c>
      <c r="S46" s="5">
        <v>17</v>
      </c>
      <c r="T46" s="14">
        <f t="shared" si="1"/>
        <v>87.5</v>
      </c>
      <c r="U46" s="14">
        <f t="shared" si="2"/>
        <v>0</v>
      </c>
      <c r="V46" s="14">
        <f t="shared" si="3"/>
        <v>0</v>
      </c>
      <c r="W46" s="7">
        <f t="shared" si="0"/>
        <v>87.5</v>
      </c>
      <c r="Y46" s="9">
        <v>350</v>
      </c>
      <c r="Z46" s="7">
        <v>0</v>
      </c>
      <c r="AA46" s="7">
        <v>0</v>
      </c>
    </row>
    <row r="47" spans="1:27" ht="38.25">
      <c r="A47" s="13">
        <v>44</v>
      </c>
      <c r="B47" s="5">
        <v>8321942460</v>
      </c>
      <c r="C47" s="6" t="s">
        <v>332</v>
      </c>
      <c r="D47" s="5" t="s">
        <v>1</v>
      </c>
      <c r="E47" s="5" t="s">
        <v>2</v>
      </c>
      <c r="F47" s="5">
        <v>17</v>
      </c>
      <c r="G47" s="5"/>
      <c r="H47" s="5" t="s">
        <v>3</v>
      </c>
      <c r="I47" s="5" t="s">
        <v>1</v>
      </c>
      <c r="J47" s="5" t="s">
        <v>438</v>
      </c>
      <c r="K47" s="5" t="s">
        <v>232</v>
      </c>
      <c r="L47" s="5" t="s">
        <v>1</v>
      </c>
      <c r="M47" s="6" t="s">
        <v>113</v>
      </c>
      <c r="N47" s="5">
        <v>64</v>
      </c>
      <c r="O47" s="5"/>
      <c r="P47" s="5" t="s">
        <v>3</v>
      </c>
      <c r="Q47" s="5" t="s">
        <v>1</v>
      </c>
      <c r="R47" s="5" t="s">
        <v>100</v>
      </c>
      <c r="S47" s="5">
        <v>13</v>
      </c>
      <c r="T47" s="14">
        <f t="shared" si="1"/>
        <v>175</v>
      </c>
      <c r="U47" s="14">
        <f t="shared" si="2"/>
        <v>0</v>
      </c>
      <c r="V47" s="14">
        <f t="shared" si="3"/>
        <v>0</v>
      </c>
      <c r="W47" s="7">
        <f t="shared" si="0"/>
        <v>175</v>
      </c>
      <c r="Y47" s="9">
        <v>700</v>
      </c>
      <c r="Z47" s="7">
        <v>0</v>
      </c>
      <c r="AA47" s="7">
        <v>0</v>
      </c>
    </row>
    <row r="48" spans="1:27" ht="38.25">
      <c r="A48" s="13">
        <v>45</v>
      </c>
      <c r="B48" s="5">
        <v>8321916528</v>
      </c>
      <c r="C48" s="6" t="s">
        <v>331</v>
      </c>
      <c r="D48" s="5" t="s">
        <v>1</v>
      </c>
      <c r="E48" s="5" t="s">
        <v>2</v>
      </c>
      <c r="F48" s="5">
        <v>17</v>
      </c>
      <c r="G48" s="5"/>
      <c r="H48" s="5" t="s">
        <v>3</v>
      </c>
      <c r="I48" s="5" t="s">
        <v>1</v>
      </c>
      <c r="J48" s="5" t="s">
        <v>431</v>
      </c>
      <c r="K48" s="5" t="s">
        <v>233</v>
      </c>
      <c r="L48" s="5" t="s">
        <v>1</v>
      </c>
      <c r="M48" s="6" t="s">
        <v>16</v>
      </c>
      <c r="N48" s="5">
        <v>24</v>
      </c>
      <c r="O48" s="5"/>
      <c r="P48" s="5" t="s">
        <v>3</v>
      </c>
      <c r="Q48" s="5" t="s">
        <v>1</v>
      </c>
      <c r="R48" s="5" t="s">
        <v>100</v>
      </c>
      <c r="S48" s="5">
        <v>22</v>
      </c>
      <c r="T48" s="14">
        <f t="shared" si="1"/>
        <v>700</v>
      </c>
      <c r="U48" s="14">
        <f t="shared" si="2"/>
        <v>0</v>
      </c>
      <c r="V48" s="14">
        <f t="shared" si="3"/>
        <v>0</v>
      </c>
      <c r="W48" s="7">
        <f t="shared" si="0"/>
        <v>700</v>
      </c>
      <c r="Y48" s="9">
        <v>2800</v>
      </c>
      <c r="Z48" s="7">
        <v>0</v>
      </c>
      <c r="AA48" s="7">
        <v>0</v>
      </c>
    </row>
    <row r="49" spans="1:27" ht="38.25">
      <c r="A49" s="13">
        <v>46</v>
      </c>
      <c r="B49" s="5">
        <v>8321916511</v>
      </c>
      <c r="C49" s="6" t="s">
        <v>330</v>
      </c>
      <c r="D49" s="5" t="s">
        <v>1</v>
      </c>
      <c r="E49" s="5" t="s">
        <v>2</v>
      </c>
      <c r="F49" s="5">
        <v>17</v>
      </c>
      <c r="G49" s="5"/>
      <c r="H49" s="5" t="s">
        <v>3</v>
      </c>
      <c r="I49" s="5" t="s">
        <v>1</v>
      </c>
      <c r="J49" s="5" t="s">
        <v>432</v>
      </c>
      <c r="K49" s="5" t="s">
        <v>234</v>
      </c>
      <c r="L49" s="5" t="s">
        <v>1</v>
      </c>
      <c r="M49" s="6" t="s">
        <v>16</v>
      </c>
      <c r="N49" s="5">
        <v>12</v>
      </c>
      <c r="O49" s="5"/>
      <c r="P49" s="5" t="s">
        <v>3</v>
      </c>
      <c r="Q49" s="5" t="s">
        <v>1</v>
      </c>
      <c r="R49" s="5" t="s">
        <v>100</v>
      </c>
      <c r="S49" s="5">
        <v>22</v>
      </c>
      <c r="T49" s="14">
        <f t="shared" si="1"/>
        <v>100</v>
      </c>
      <c r="U49" s="14">
        <f t="shared" si="2"/>
        <v>0</v>
      </c>
      <c r="V49" s="14">
        <f t="shared" si="3"/>
        <v>0</v>
      </c>
      <c r="W49" s="7">
        <f t="shared" si="0"/>
        <v>100</v>
      </c>
      <c r="Y49" s="9">
        <v>400</v>
      </c>
      <c r="Z49" s="7">
        <v>0</v>
      </c>
      <c r="AA49" s="7">
        <v>0</v>
      </c>
    </row>
    <row r="50" spans="1:27" ht="38.25">
      <c r="A50" s="13">
        <v>47</v>
      </c>
      <c r="B50" s="5">
        <v>8321908115</v>
      </c>
      <c r="C50" s="6" t="s">
        <v>329</v>
      </c>
      <c r="D50" s="5" t="s">
        <v>1</v>
      </c>
      <c r="E50" s="5" t="s">
        <v>2</v>
      </c>
      <c r="F50" s="5">
        <v>17</v>
      </c>
      <c r="G50" s="5"/>
      <c r="H50" s="5" t="s">
        <v>3</v>
      </c>
      <c r="I50" s="5" t="s">
        <v>1</v>
      </c>
      <c r="J50" s="5" t="s">
        <v>425</v>
      </c>
      <c r="K50" s="5" t="s">
        <v>235</v>
      </c>
      <c r="L50" s="5" t="s">
        <v>1</v>
      </c>
      <c r="M50" s="6" t="s">
        <v>120</v>
      </c>
      <c r="N50" s="5">
        <v>1</v>
      </c>
      <c r="O50" s="5"/>
      <c r="P50" s="5" t="s">
        <v>3</v>
      </c>
      <c r="Q50" s="5" t="s">
        <v>1</v>
      </c>
      <c r="R50" s="5" t="s">
        <v>100</v>
      </c>
      <c r="S50" s="5">
        <v>5</v>
      </c>
      <c r="T50" s="14">
        <f t="shared" si="1"/>
        <v>37.5</v>
      </c>
      <c r="U50" s="14">
        <f t="shared" si="2"/>
        <v>0</v>
      </c>
      <c r="V50" s="14">
        <f t="shared" si="3"/>
        <v>0</v>
      </c>
      <c r="W50" s="7">
        <f t="shared" si="0"/>
        <v>37.5</v>
      </c>
      <c r="Y50" s="9">
        <v>150</v>
      </c>
      <c r="Z50" s="7">
        <v>0</v>
      </c>
      <c r="AA50" s="7">
        <v>0</v>
      </c>
    </row>
    <row r="51" spans="1:27" ht="38.25">
      <c r="A51" s="13">
        <v>48</v>
      </c>
      <c r="B51" s="5">
        <v>8322073233</v>
      </c>
      <c r="C51" s="6" t="s">
        <v>328</v>
      </c>
      <c r="D51" s="5" t="s">
        <v>1</v>
      </c>
      <c r="E51" s="5" t="s">
        <v>2</v>
      </c>
      <c r="F51" s="5">
        <v>17</v>
      </c>
      <c r="G51" s="5"/>
      <c r="H51" s="5" t="s">
        <v>3</v>
      </c>
      <c r="I51" s="5" t="s">
        <v>1</v>
      </c>
      <c r="J51" s="5" t="s">
        <v>429</v>
      </c>
      <c r="K51" s="5" t="s">
        <v>236</v>
      </c>
      <c r="L51" s="5" t="s">
        <v>1</v>
      </c>
      <c r="M51" s="6" t="s">
        <v>237</v>
      </c>
      <c r="N51" s="5">
        <v>11</v>
      </c>
      <c r="O51" s="5"/>
      <c r="P51" s="5" t="s">
        <v>3</v>
      </c>
      <c r="Q51" s="5" t="s">
        <v>1</v>
      </c>
      <c r="R51" s="5" t="s">
        <v>100</v>
      </c>
      <c r="S51" s="5">
        <v>5</v>
      </c>
      <c r="T51" s="14">
        <f t="shared" si="1"/>
        <v>75</v>
      </c>
      <c r="U51" s="14">
        <f t="shared" si="2"/>
        <v>0</v>
      </c>
      <c r="V51" s="14">
        <f t="shared" si="3"/>
        <v>0</v>
      </c>
      <c r="W51" s="7">
        <f t="shared" si="0"/>
        <v>75</v>
      </c>
      <c r="Y51" s="9">
        <v>300</v>
      </c>
      <c r="Z51" s="7">
        <v>0</v>
      </c>
      <c r="AA51" s="7">
        <v>0</v>
      </c>
    </row>
    <row r="52" spans="1:27" ht="38.25">
      <c r="A52" s="13">
        <v>49</v>
      </c>
      <c r="B52" s="5">
        <v>8322040073</v>
      </c>
      <c r="C52" s="6" t="s">
        <v>327</v>
      </c>
      <c r="D52" s="5" t="s">
        <v>1</v>
      </c>
      <c r="E52" s="5" t="s">
        <v>2</v>
      </c>
      <c r="F52" s="5">
        <v>17</v>
      </c>
      <c r="G52" s="5"/>
      <c r="H52" s="5" t="s">
        <v>3</v>
      </c>
      <c r="I52" s="5" t="s">
        <v>1</v>
      </c>
      <c r="J52" s="5" t="s">
        <v>478</v>
      </c>
      <c r="K52" s="5" t="s">
        <v>238</v>
      </c>
      <c r="L52" s="5" t="s">
        <v>1</v>
      </c>
      <c r="M52" s="6" t="s">
        <v>62</v>
      </c>
      <c r="N52" s="5">
        <v>6</v>
      </c>
      <c r="O52" s="5"/>
      <c r="P52" s="5" t="s">
        <v>3</v>
      </c>
      <c r="Q52" s="5" t="s">
        <v>1</v>
      </c>
      <c r="R52" s="5" t="s">
        <v>100</v>
      </c>
      <c r="S52" s="5">
        <v>2</v>
      </c>
      <c r="T52" s="14">
        <f t="shared" si="1"/>
        <v>25</v>
      </c>
      <c r="U52" s="14">
        <f t="shared" si="2"/>
        <v>0</v>
      </c>
      <c r="V52" s="14">
        <f t="shared" si="3"/>
        <v>0</v>
      </c>
      <c r="W52" s="7">
        <f t="shared" si="0"/>
        <v>25</v>
      </c>
      <c r="Y52" s="9">
        <v>100</v>
      </c>
      <c r="Z52" s="7">
        <v>0</v>
      </c>
      <c r="AA52" s="7">
        <v>0</v>
      </c>
    </row>
    <row r="53" spans="1:27" ht="38.25">
      <c r="A53" s="13">
        <v>50</v>
      </c>
      <c r="B53" s="5">
        <v>8321818895</v>
      </c>
      <c r="C53" s="6" t="s">
        <v>326</v>
      </c>
      <c r="D53" s="5" t="s">
        <v>1</v>
      </c>
      <c r="E53" s="5" t="s">
        <v>2</v>
      </c>
      <c r="F53" s="5">
        <v>17</v>
      </c>
      <c r="G53" s="5"/>
      <c r="H53" s="5" t="s">
        <v>3</v>
      </c>
      <c r="I53" s="5" t="s">
        <v>1</v>
      </c>
      <c r="J53" s="5" t="s">
        <v>453</v>
      </c>
      <c r="K53" s="5" t="s">
        <v>239</v>
      </c>
      <c r="L53" s="5" t="s">
        <v>1</v>
      </c>
      <c r="M53" s="6" t="s">
        <v>240</v>
      </c>
      <c r="N53" s="5">
        <v>1</v>
      </c>
      <c r="O53" s="5"/>
      <c r="P53" s="5" t="s">
        <v>3</v>
      </c>
      <c r="Q53" s="5" t="s">
        <v>1</v>
      </c>
      <c r="R53" s="5" t="s">
        <v>100</v>
      </c>
      <c r="S53" s="5">
        <v>4</v>
      </c>
      <c r="T53" s="14">
        <f t="shared" si="1"/>
        <v>75</v>
      </c>
      <c r="U53" s="14">
        <f t="shared" si="2"/>
        <v>0</v>
      </c>
      <c r="V53" s="14">
        <f t="shared" si="3"/>
        <v>0</v>
      </c>
      <c r="W53" s="7">
        <f t="shared" si="0"/>
        <v>75</v>
      </c>
      <c r="Y53" s="9">
        <v>300</v>
      </c>
      <c r="Z53" s="7">
        <v>0</v>
      </c>
      <c r="AA53" s="7">
        <v>0</v>
      </c>
    </row>
    <row r="54" spans="1:27" ht="38.25">
      <c r="A54" s="13">
        <v>51</v>
      </c>
      <c r="B54" s="5">
        <v>8321818889</v>
      </c>
      <c r="C54" s="6" t="s">
        <v>325</v>
      </c>
      <c r="D54" s="5" t="s">
        <v>1</v>
      </c>
      <c r="E54" s="5" t="s">
        <v>2</v>
      </c>
      <c r="F54" s="5">
        <v>17</v>
      </c>
      <c r="G54" s="5"/>
      <c r="H54" s="5" t="s">
        <v>3</v>
      </c>
      <c r="I54" s="5" t="s">
        <v>1</v>
      </c>
      <c r="J54" s="5" t="s">
        <v>456</v>
      </c>
      <c r="K54" s="5" t="s">
        <v>241</v>
      </c>
      <c r="L54" s="5" t="s">
        <v>1</v>
      </c>
      <c r="M54" s="6" t="s">
        <v>164</v>
      </c>
      <c r="N54" s="5">
        <v>3</v>
      </c>
      <c r="O54" s="5"/>
      <c r="P54" s="5" t="s">
        <v>3</v>
      </c>
      <c r="Q54" s="5" t="s">
        <v>1</v>
      </c>
      <c r="R54" s="5" t="s">
        <v>100</v>
      </c>
      <c r="S54" s="5">
        <v>4</v>
      </c>
      <c r="T54" s="14">
        <f t="shared" si="1"/>
        <v>100</v>
      </c>
      <c r="U54" s="14">
        <f t="shared" si="2"/>
        <v>0</v>
      </c>
      <c r="V54" s="14">
        <f t="shared" si="3"/>
        <v>0</v>
      </c>
      <c r="W54" s="7">
        <f t="shared" si="0"/>
        <v>100</v>
      </c>
      <c r="Y54" s="9">
        <v>400</v>
      </c>
      <c r="Z54" s="7">
        <v>0</v>
      </c>
      <c r="AA54" s="7">
        <v>0</v>
      </c>
    </row>
    <row r="55" spans="1:27" ht="38.25">
      <c r="A55" s="13">
        <v>52</v>
      </c>
      <c r="B55" s="5">
        <v>8321984866</v>
      </c>
      <c r="C55" s="6" t="s">
        <v>324</v>
      </c>
      <c r="D55" s="5" t="s">
        <v>1</v>
      </c>
      <c r="E55" s="5" t="s">
        <v>2</v>
      </c>
      <c r="F55" s="5">
        <v>17</v>
      </c>
      <c r="G55" s="5"/>
      <c r="H55" s="5" t="s">
        <v>3</v>
      </c>
      <c r="I55" s="5" t="s">
        <v>1</v>
      </c>
      <c r="J55" s="5" t="s">
        <v>476</v>
      </c>
      <c r="K55" s="5" t="s">
        <v>242</v>
      </c>
      <c r="L55" s="5" t="s">
        <v>1</v>
      </c>
      <c r="M55" s="6" t="s">
        <v>64</v>
      </c>
      <c r="N55" s="5" t="s">
        <v>243</v>
      </c>
      <c r="O55" s="5"/>
      <c r="P55" s="5" t="s">
        <v>3</v>
      </c>
      <c r="Q55" s="5" t="s">
        <v>1</v>
      </c>
      <c r="R55" s="5" t="s">
        <v>100</v>
      </c>
      <c r="S55" s="5">
        <v>4</v>
      </c>
      <c r="T55" s="14">
        <f t="shared" si="1"/>
        <v>75</v>
      </c>
      <c r="U55" s="14">
        <f t="shared" si="2"/>
        <v>0</v>
      </c>
      <c r="V55" s="14">
        <f t="shared" si="3"/>
        <v>0</v>
      </c>
      <c r="W55" s="7">
        <f t="shared" si="0"/>
        <v>75</v>
      </c>
      <c r="Y55" s="9">
        <v>300</v>
      </c>
      <c r="Z55" s="7">
        <v>0</v>
      </c>
      <c r="AA55" s="7">
        <v>0</v>
      </c>
    </row>
    <row r="56" spans="1:27" ht="38.25">
      <c r="A56" s="13">
        <v>53</v>
      </c>
      <c r="B56" s="5">
        <v>8321978707</v>
      </c>
      <c r="C56" s="6" t="s">
        <v>244</v>
      </c>
      <c r="D56" s="5" t="s">
        <v>1</v>
      </c>
      <c r="E56" s="5" t="s">
        <v>2</v>
      </c>
      <c r="F56" s="5">
        <v>17</v>
      </c>
      <c r="G56" s="5"/>
      <c r="H56" s="5" t="s">
        <v>3</v>
      </c>
      <c r="I56" s="5" t="s">
        <v>1</v>
      </c>
      <c r="J56" s="5" t="s">
        <v>477</v>
      </c>
      <c r="K56" s="5" t="s">
        <v>245</v>
      </c>
      <c r="L56" s="5" t="s">
        <v>1</v>
      </c>
      <c r="M56" s="6" t="s">
        <v>64</v>
      </c>
      <c r="N56" s="5">
        <v>1</v>
      </c>
      <c r="O56" s="5"/>
      <c r="P56" s="5" t="s">
        <v>3</v>
      </c>
      <c r="Q56" s="5" t="s">
        <v>1</v>
      </c>
      <c r="R56" s="5" t="s">
        <v>100</v>
      </c>
      <c r="S56" s="5">
        <v>2</v>
      </c>
      <c r="T56" s="14">
        <f t="shared" si="1"/>
        <v>75</v>
      </c>
      <c r="U56" s="14">
        <f t="shared" si="2"/>
        <v>0</v>
      </c>
      <c r="V56" s="14">
        <f t="shared" si="3"/>
        <v>0</v>
      </c>
      <c r="W56" s="7">
        <f t="shared" si="0"/>
        <v>75</v>
      </c>
      <c r="Y56" s="9">
        <v>300</v>
      </c>
      <c r="Z56" s="7">
        <v>0</v>
      </c>
      <c r="AA56" s="7">
        <v>0</v>
      </c>
    </row>
    <row r="57" spans="1:27" ht="38.25">
      <c r="A57" s="13">
        <v>54</v>
      </c>
      <c r="B57" s="5">
        <v>8321908167</v>
      </c>
      <c r="C57" s="6" t="s">
        <v>246</v>
      </c>
      <c r="D57" s="5" t="s">
        <v>1</v>
      </c>
      <c r="E57" s="5" t="s">
        <v>2</v>
      </c>
      <c r="F57" s="5">
        <v>17</v>
      </c>
      <c r="G57" s="5"/>
      <c r="H57" s="5" t="s">
        <v>3</v>
      </c>
      <c r="I57" s="5" t="s">
        <v>1</v>
      </c>
      <c r="J57" s="5" t="s">
        <v>469</v>
      </c>
      <c r="K57" s="5" t="s">
        <v>247</v>
      </c>
      <c r="L57" s="5" t="s">
        <v>1</v>
      </c>
      <c r="M57" s="6" t="s">
        <v>248</v>
      </c>
      <c r="N57" s="5">
        <v>7</v>
      </c>
      <c r="O57" s="5"/>
      <c r="P57" s="5" t="s">
        <v>3</v>
      </c>
      <c r="Q57" s="5" t="s">
        <v>1</v>
      </c>
      <c r="R57" s="5" t="s">
        <v>100</v>
      </c>
      <c r="S57" s="5">
        <v>5</v>
      </c>
      <c r="T57" s="14">
        <f t="shared" si="1"/>
        <v>150</v>
      </c>
      <c r="U57" s="14">
        <f t="shared" si="2"/>
        <v>0</v>
      </c>
      <c r="V57" s="14">
        <f t="shared" si="3"/>
        <v>0</v>
      </c>
      <c r="W57" s="7">
        <f t="shared" si="0"/>
        <v>150</v>
      </c>
      <c r="Y57" s="9">
        <v>600</v>
      </c>
      <c r="Z57" s="7">
        <v>0</v>
      </c>
      <c r="AA57" s="7">
        <v>0</v>
      </c>
    </row>
    <row r="58" spans="1:27" ht="38.25">
      <c r="A58" s="13">
        <v>55</v>
      </c>
      <c r="B58" s="5">
        <v>8321908279</v>
      </c>
      <c r="C58" s="6" t="s">
        <v>323</v>
      </c>
      <c r="D58" s="5" t="s">
        <v>1</v>
      </c>
      <c r="E58" s="5" t="s">
        <v>2</v>
      </c>
      <c r="F58" s="5">
        <v>17</v>
      </c>
      <c r="G58" s="5"/>
      <c r="H58" s="5" t="s">
        <v>3</v>
      </c>
      <c r="I58" s="5" t="s">
        <v>1</v>
      </c>
      <c r="J58" s="5" t="s">
        <v>422</v>
      </c>
      <c r="K58" s="5" t="s">
        <v>294</v>
      </c>
      <c r="L58" s="5" t="s">
        <v>1</v>
      </c>
      <c r="M58" s="6" t="s">
        <v>295</v>
      </c>
      <c r="N58" s="5">
        <v>4</v>
      </c>
      <c r="O58" s="5"/>
      <c r="P58" s="5" t="s">
        <v>3</v>
      </c>
      <c r="Q58" s="5" t="s">
        <v>1</v>
      </c>
      <c r="R58" s="5" t="s">
        <v>100</v>
      </c>
      <c r="S58" s="5">
        <v>22</v>
      </c>
      <c r="T58" s="14">
        <f t="shared" si="1"/>
        <v>375</v>
      </c>
      <c r="U58" s="14">
        <f t="shared" si="2"/>
        <v>0</v>
      </c>
      <c r="V58" s="14">
        <f t="shared" si="3"/>
        <v>0</v>
      </c>
      <c r="W58" s="7">
        <f t="shared" si="0"/>
        <v>375</v>
      </c>
      <c r="Y58" s="9">
        <v>1500</v>
      </c>
      <c r="Z58" s="7">
        <v>0</v>
      </c>
      <c r="AA58" s="7">
        <v>0</v>
      </c>
    </row>
    <row r="59" spans="1:27" ht="38.25">
      <c r="A59" s="13">
        <v>56</v>
      </c>
      <c r="B59" s="5">
        <v>8321908279</v>
      </c>
      <c r="C59" s="6" t="s">
        <v>323</v>
      </c>
      <c r="D59" s="5" t="s">
        <v>1</v>
      </c>
      <c r="E59" s="5" t="s">
        <v>2</v>
      </c>
      <c r="F59" s="5">
        <v>17</v>
      </c>
      <c r="G59" s="5"/>
      <c r="H59" s="5" t="s">
        <v>3</v>
      </c>
      <c r="I59" s="5" t="s">
        <v>1</v>
      </c>
      <c r="J59" s="5" t="s">
        <v>423</v>
      </c>
      <c r="K59" s="5" t="s">
        <v>294</v>
      </c>
      <c r="L59" s="5" t="s">
        <v>1</v>
      </c>
      <c r="M59" s="6" t="s">
        <v>295</v>
      </c>
      <c r="N59" s="5">
        <v>4</v>
      </c>
      <c r="O59" s="5"/>
      <c r="P59" s="5" t="s">
        <v>3</v>
      </c>
      <c r="Q59" s="5" t="s">
        <v>1</v>
      </c>
      <c r="R59" s="5" t="s">
        <v>100</v>
      </c>
      <c r="S59" s="5">
        <v>5</v>
      </c>
      <c r="T59" s="14">
        <f t="shared" si="1"/>
        <v>212.5</v>
      </c>
      <c r="U59" s="14">
        <f t="shared" si="2"/>
        <v>0</v>
      </c>
      <c r="V59" s="14">
        <f t="shared" si="3"/>
        <v>0</v>
      </c>
      <c r="W59" s="7">
        <f t="shared" si="0"/>
        <v>212.5</v>
      </c>
      <c r="Y59" s="9">
        <v>850</v>
      </c>
      <c r="Z59" s="7">
        <v>0</v>
      </c>
      <c r="AA59" s="7">
        <v>0</v>
      </c>
    </row>
    <row r="60" spans="1:27" ht="38.25">
      <c r="A60" s="13">
        <v>57</v>
      </c>
      <c r="B60" s="5">
        <v>8321907966</v>
      </c>
      <c r="C60" s="6" t="s">
        <v>322</v>
      </c>
      <c r="D60" s="5" t="s">
        <v>1</v>
      </c>
      <c r="E60" s="5" t="s">
        <v>2</v>
      </c>
      <c r="F60" s="5">
        <v>17</v>
      </c>
      <c r="G60" s="5"/>
      <c r="H60" s="5" t="s">
        <v>3</v>
      </c>
      <c r="I60" s="5" t="s">
        <v>1</v>
      </c>
      <c r="J60" s="5" t="s">
        <v>475</v>
      </c>
      <c r="K60" s="5" t="s">
        <v>296</v>
      </c>
      <c r="L60" s="2" t="s">
        <v>1</v>
      </c>
      <c r="M60" s="6" t="s">
        <v>297</v>
      </c>
      <c r="N60" s="5">
        <v>1</v>
      </c>
      <c r="O60" s="5"/>
      <c r="P60" s="5" t="s">
        <v>3</v>
      </c>
      <c r="Q60" s="5" t="s">
        <v>1</v>
      </c>
      <c r="R60" s="5" t="s">
        <v>100</v>
      </c>
      <c r="S60" s="5">
        <v>17</v>
      </c>
      <c r="T60" s="14">
        <f t="shared" si="1"/>
        <v>162.5</v>
      </c>
      <c r="U60" s="14">
        <f t="shared" si="2"/>
        <v>0</v>
      </c>
      <c r="V60" s="14">
        <f t="shared" si="3"/>
        <v>0</v>
      </c>
      <c r="W60" s="7">
        <f t="shared" si="0"/>
        <v>162.5</v>
      </c>
      <c r="Y60" s="9">
        <v>650</v>
      </c>
      <c r="Z60" s="7">
        <v>0</v>
      </c>
      <c r="AA60" s="7">
        <v>0</v>
      </c>
    </row>
    <row r="61" spans="1:27" ht="38.25">
      <c r="A61" s="13">
        <v>58</v>
      </c>
      <c r="B61" s="5">
        <v>8321908285</v>
      </c>
      <c r="C61" s="6" t="s">
        <v>249</v>
      </c>
      <c r="D61" s="5" t="s">
        <v>1</v>
      </c>
      <c r="E61" s="5" t="s">
        <v>2</v>
      </c>
      <c r="F61" s="5">
        <v>17</v>
      </c>
      <c r="G61" s="5"/>
      <c r="H61" s="5" t="s">
        <v>3</v>
      </c>
      <c r="I61" s="5" t="s">
        <v>1</v>
      </c>
      <c r="J61" s="5" t="s">
        <v>444</v>
      </c>
      <c r="K61" s="5" t="s">
        <v>250</v>
      </c>
      <c r="L61" s="5" t="s">
        <v>1</v>
      </c>
      <c r="M61" s="6" t="s">
        <v>123</v>
      </c>
      <c r="N61" s="5">
        <v>6</v>
      </c>
      <c r="O61" s="5"/>
      <c r="P61" s="5" t="s">
        <v>3</v>
      </c>
      <c r="Q61" s="5" t="s">
        <v>1</v>
      </c>
      <c r="R61" s="5" t="s">
        <v>100</v>
      </c>
      <c r="S61" s="5">
        <v>5</v>
      </c>
      <c r="T61" s="14">
        <f t="shared" si="1"/>
        <v>112.5</v>
      </c>
      <c r="U61" s="14">
        <f t="shared" si="2"/>
        <v>0</v>
      </c>
      <c r="V61" s="14">
        <f t="shared" si="3"/>
        <v>0</v>
      </c>
      <c r="W61" s="7">
        <f t="shared" si="0"/>
        <v>112.5</v>
      </c>
      <c r="Y61" s="9">
        <v>450</v>
      </c>
      <c r="Z61" s="7">
        <v>0</v>
      </c>
      <c r="AA61" s="7">
        <v>0</v>
      </c>
    </row>
    <row r="62" spans="1:27" ht="38.25">
      <c r="A62" s="13">
        <v>59</v>
      </c>
      <c r="B62" s="5">
        <v>8321908291</v>
      </c>
      <c r="C62" s="6" t="s">
        <v>321</v>
      </c>
      <c r="D62" s="5" t="s">
        <v>1</v>
      </c>
      <c r="E62" s="5" t="s">
        <v>2</v>
      </c>
      <c r="F62" s="5">
        <v>17</v>
      </c>
      <c r="G62" s="5"/>
      <c r="H62" s="5" t="s">
        <v>3</v>
      </c>
      <c r="I62" s="5" t="s">
        <v>1</v>
      </c>
      <c r="J62" s="5" t="s">
        <v>470</v>
      </c>
      <c r="K62" s="5" t="s">
        <v>298</v>
      </c>
      <c r="L62" s="5" t="s">
        <v>1</v>
      </c>
      <c r="M62" s="6" t="s">
        <v>28</v>
      </c>
      <c r="N62" s="5">
        <v>16</v>
      </c>
      <c r="O62" s="5"/>
      <c r="P62" s="5" t="s">
        <v>3</v>
      </c>
      <c r="Q62" s="5" t="s">
        <v>1</v>
      </c>
      <c r="R62" s="5" t="s">
        <v>100</v>
      </c>
      <c r="S62" s="5">
        <v>5</v>
      </c>
      <c r="T62" s="14">
        <f t="shared" si="1"/>
        <v>137.5</v>
      </c>
      <c r="U62" s="14">
        <f t="shared" si="2"/>
        <v>0</v>
      </c>
      <c r="V62" s="14">
        <f t="shared" si="3"/>
        <v>0</v>
      </c>
      <c r="W62" s="7">
        <f t="shared" si="0"/>
        <v>137.5</v>
      </c>
      <c r="Y62" s="9">
        <v>550</v>
      </c>
      <c r="Z62" s="7">
        <v>0</v>
      </c>
      <c r="AA62" s="7">
        <v>0</v>
      </c>
    </row>
    <row r="63" spans="1:27" ht="25.5">
      <c r="A63" s="13">
        <v>60</v>
      </c>
      <c r="B63" s="5">
        <v>8321908411</v>
      </c>
      <c r="C63" s="6" t="s">
        <v>251</v>
      </c>
      <c r="D63" s="5" t="s">
        <v>1</v>
      </c>
      <c r="E63" s="5" t="s">
        <v>2</v>
      </c>
      <c r="F63" s="5">
        <v>17</v>
      </c>
      <c r="G63" s="5"/>
      <c r="H63" s="5" t="s">
        <v>3</v>
      </c>
      <c r="I63" s="5" t="s">
        <v>1</v>
      </c>
      <c r="J63" s="5" t="s">
        <v>451</v>
      </c>
      <c r="K63" s="5" t="s">
        <v>252</v>
      </c>
      <c r="L63" s="5" t="s">
        <v>1</v>
      </c>
      <c r="M63" s="6" t="s">
        <v>220</v>
      </c>
      <c r="N63" s="5">
        <v>36</v>
      </c>
      <c r="O63" s="5"/>
      <c r="P63" s="5" t="s">
        <v>3</v>
      </c>
      <c r="Q63" s="5" t="s">
        <v>1</v>
      </c>
      <c r="R63" s="5" t="s">
        <v>100</v>
      </c>
      <c r="S63" s="5">
        <v>5</v>
      </c>
      <c r="T63" s="14">
        <f t="shared" si="1"/>
        <v>37.5</v>
      </c>
      <c r="U63" s="14">
        <f t="shared" si="2"/>
        <v>0</v>
      </c>
      <c r="V63" s="14">
        <f t="shared" si="3"/>
        <v>0</v>
      </c>
      <c r="W63" s="7">
        <f t="shared" si="0"/>
        <v>37.5</v>
      </c>
      <c r="Y63" s="9">
        <v>150</v>
      </c>
      <c r="Z63" s="7">
        <v>0</v>
      </c>
      <c r="AA63" s="7">
        <v>0</v>
      </c>
    </row>
    <row r="64" spans="1:27" ht="38.25">
      <c r="A64" s="13">
        <v>61</v>
      </c>
      <c r="B64" s="5">
        <v>8321908368</v>
      </c>
      <c r="C64" s="6" t="s">
        <v>320</v>
      </c>
      <c r="D64" s="5" t="s">
        <v>1</v>
      </c>
      <c r="E64" s="5" t="s">
        <v>2</v>
      </c>
      <c r="F64" s="5">
        <v>17</v>
      </c>
      <c r="G64" s="5"/>
      <c r="H64" s="5" t="s">
        <v>3</v>
      </c>
      <c r="I64" s="5" t="s">
        <v>1</v>
      </c>
      <c r="J64" s="5" t="s">
        <v>460</v>
      </c>
      <c r="K64" s="5" t="s">
        <v>253</v>
      </c>
      <c r="L64" s="5" t="s">
        <v>1</v>
      </c>
      <c r="M64" s="6" t="s">
        <v>254</v>
      </c>
      <c r="N64" s="5">
        <v>1</v>
      </c>
      <c r="O64" s="5"/>
      <c r="P64" s="5" t="s">
        <v>3</v>
      </c>
      <c r="Q64" s="5" t="s">
        <v>1</v>
      </c>
      <c r="R64" s="5" t="s">
        <v>100</v>
      </c>
      <c r="S64" s="5">
        <v>5</v>
      </c>
      <c r="T64" s="14">
        <f t="shared" si="1"/>
        <v>75</v>
      </c>
      <c r="U64" s="14">
        <f t="shared" si="2"/>
        <v>0</v>
      </c>
      <c r="V64" s="14">
        <f t="shared" si="3"/>
        <v>0</v>
      </c>
      <c r="W64" s="7">
        <f t="shared" si="0"/>
        <v>75</v>
      </c>
      <c r="Y64" s="9">
        <v>300</v>
      </c>
      <c r="Z64" s="7">
        <v>0</v>
      </c>
      <c r="AA64" s="7">
        <v>0</v>
      </c>
    </row>
    <row r="65" spans="1:27" ht="38.25">
      <c r="A65" s="13">
        <v>62</v>
      </c>
      <c r="B65" s="5">
        <v>8321908368</v>
      </c>
      <c r="C65" s="6" t="s">
        <v>320</v>
      </c>
      <c r="D65" s="5" t="s">
        <v>1</v>
      </c>
      <c r="E65" s="5" t="s">
        <v>2</v>
      </c>
      <c r="F65" s="5">
        <v>17</v>
      </c>
      <c r="G65" s="5"/>
      <c r="H65" s="5" t="s">
        <v>3</v>
      </c>
      <c r="I65" s="5" t="s">
        <v>1</v>
      </c>
      <c r="J65" s="5" t="s">
        <v>455</v>
      </c>
      <c r="K65" s="5" t="s">
        <v>253</v>
      </c>
      <c r="L65" s="5" t="s">
        <v>1</v>
      </c>
      <c r="M65" s="6" t="s">
        <v>254</v>
      </c>
      <c r="N65" s="5">
        <v>3</v>
      </c>
      <c r="O65" s="5"/>
      <c r="P65" s="5" t="s">
        <v>3</v>
      </c>
      <c r="Q65" s="5" t="s">
        <v>1</v>
      </c>
      <c r="R65" s="5" t="s">
        <v>100</v>
      </c>
      <c r="S65" s="5">
        <v>5</v>
      </c>
      <c r="T65" s="14">
        <f t="shared" si="1"/>
        <v>125</v>
      </c>
      <c r="U65" s="14">
        <f t="shared" si="2"/>
        <v>0</v>
      </c>
      <c r="V65" s="14">
        <f t="shared" si="3"/>
        <v>0</v>
      </c>
      <c r="W65" s="7">
        <f t="shared" si="0"/>
        <v>125</v>
      </c>
      <c r="Y65" s="7">
        <v>500</v>
      </c>
      <c r="Z65" s="7">
        <v>0</v>
      </c>
      <c r="AA65" s="7">
        <v>0</v>
      </c>
    </row>
    <row r="66" spans="1:27" ht="25.5">
      <c r="A66" s="13">
        <v>63</v>
      </c>
      <c r="B66" s="5">
        <v>8321908316</v>
      </c>
      <c r="C66" s="6" t="s">
        <v>255</v>
      </c>
      <c r="D66" s="5" t="s">
        <v>1</v>
      </c>
      <c r="E66" s="5" t="s">
        <v>2</v>
      </c>
      <c r="F66" s="5">
        <v>17</v>
      </c>
      <c r="G66" s="5"/>
      <c r="H66" s="5" t="s">
        <v>3</v>
      </c>
      <c r="I66" s="5" t="s">
        <v>1</v>
      </c>
      <c r="J66" s="5" t="s">
        <v>462</v>
      </c>
      <c r="K66" s="5" t="s">
        <v>256</v>
      </c>
      <c r="L66" s="5" t="s">
        <v>1</v>
      </c>
      <c r="M66" s="6" t="s">
        <v>254</v>
      </c>
      <c r="N66" s="5">
        <v>12</v>
      </c>
      <c r="O66" s="5"/>
      <c r="P66" s="5" t="s">
        <v>3</v>
      </c>
      <c r="Q66" s="5" t="s">
        <v>1</v>
      </c>
      <c r="R66" s="5" t="s">
        <v>100</v>
      </c>
      <c r="S66" s="5">
        <v>5</v>
      </c>
      <c r="T66" s="14">
        <f t="shared" si="1"/>
        <v>125</v>
      </c>
      <c r="U66" s="14">
        <f t="shared" si="2"/>
        <v>0</v>
      </c>
      <c r="V66" s="14">
        <f t="shared" si="3"/>
        <v>0</v>
      </c>
      <c r="W66" s="7">
        <f t="shared" si="0"/>
        <v>125</v>
      </c>
      <c r="Y66" s="7">
        <v>500</v>
      </c>
      <c r="Z66" s="7">
        <v>0</v>
      </c>
      <c r="AA66" s="7">
        <v>0</v>
      </c>
    </row>
    <row r="67" spans="1:27" ht="38.25">
      <c r="A67" s="13">
        <v>64</v>
      </c>
      <c r="B67" s="5">
        <v>8321947316</v>
      </c>
      <c r="C67" s="6" t="s">
        <v>257</v>
      </c>
      <c r="D67" s="5" t="s">
        <v>1</v>
      </c>
      <c r="E67" s="5" t="s">
        <v>2</v>
      </c>
      <c r="F67" s="5">
        <v>17</v>
      </c>
      <c r="G67" s="5"/>
      <c r="H67" s="5" t="s">
        <v>3</v>
      </c>
      <c r="I67" s="5" t="s">
        <v>1</v>
      </c>
      <c r="J67" s="5" t="s">
        <v>441</v>
      </c>
      <c r="K67" s="5" t="s">
        <v>258</v>
      </c>
      <c r="L67" s="5" t="s">
        <v>119</v>
      </c>
      <c r="M67" s="6" t="s">
        <v>56</v>
      </c>
      <c r="N67" s="5">
        <v>14</v>
      </c>
      <c r="O67" s="5"/>
      <c r="P67" s="5" t="s">
        <v>3</v>
      </c>
      <c r="Q67" s="5" t="s">
        <v>1</v>
      </c>
      <c r="R67" s="5" t="s">
        <v>14</v>
      </c>
      <c r="S67" s="5">
        <v>40</v>
      </c>
      <c r="T67" s="14">
        <f t="shared" si="1"/>
        <v>11125</v>
      </c>
      <c r="U67" s="14">
        <f t="shared" si="2"/>
        <v>0</v>
      </c>
      <c r="V67" s="14">
        <f t="shared" si="3"/>
        <v>0</v>
      </c>
      <c r="W67" s="7">
        <f t="shared" si="0"/>
        <v>11125</v>
      </c>
      <c r="Y67" s="7">
        <v>44500</v>
      </c>
      <c r="Z67" s="7">
        <v>0</v>
      </c>
      <c r="AA67" s="7">
        <v>0</v>
      </c>
    </row>
    <row r="68" spans="1:27" ht="38.25">
      <c r="A68" s="13">
        <v>65</v>
      </c>
      <c r="B68" s="5">
        <v>8322084107</v>
      </c>
      <c r="C68" s="6" t="s">
        <v>302</v>
      </c>
      <c r="D68" s="5" t="s">
        <v>1</v>
      </c>
      <c r="E68" s="5" t="s">
        <v>2</v>
      </c>
      <c r="F68" s="5">
        <v>17</v>
      </c>
      <c r="G68" s="5"/>
      <c r="H68" s="5" t="s">
        <v>3</v>
      </c>
      <c r="I68" s="5" t="s">
        <v>1</v>
      </c>
      <c r="J68" s="5" t="s">
        <v>490</v>
      </c>
      <c r="K68" s="5" t="s">
        <v>317</v>
      </c>
      <c r="L68" s="5" t="s">
        <v>1</v>
      </c>
      <c r="M68" s="6" t="s">
        <v>133</v>
      </c>
      <c r="N68" s="5">
        <v>32</v>
      </c>
      <c r="O68" s="5"/>
      <c r="P68" s="5" t="s">
        <v>3</v>
      </c>
      <c r="Q68" s="5" t="s">
        <v>1</v>
      </c>
      <c r="R68" s="5" t="s">
        <v>134</v>
      </c>
      <c r="S68" s="5">
        <v>15</v>
      </c>
      <c r="T68" s="14">
        <f t="shared" si="1"/>
        <v>425</v>
      </c>
      <c r="U68" s="14">
        <f t="shared" si="2"/>
        <v>0</v>
      </c>
      <c r="V68" s="14">
        <f t="shared" si="3"/>
        <v>0</v>
      </c>
      <c r="W68" s="7">
        <f>T68+U68+V68</f>
        <v>425</v>
      </c>
      <c r="X68" s="3"/>
      <c r="Y68" s="9">
        <v>1700</v>
      </c>
      <c r="Z68" s="7">
        <v>0</v>
      </c>
      <c r="AA68" s="7">
        <v>0</v>
      </c>
    </row>
    <row r="72" spans="1:27" ht="71.25">
      <c r="Q72" s="17" t="s">
        <v>528</v>
      </c>
      <c r="R72" s="17" t="s">
        <v>529</v>
      </c>
      <c r="S72" s="17" t="s">
        <v>530</v>
      </c>
      <c r="T72" s="17" t="s">
        <v>533</v>
      </c>
      <c r="U72" s="17" t="s">
        <v>534</v>
      </c>
      <c r="V72" s="17" t="s">
        <v>535</v>
      </c>
    </row>
    <row r="73" spans="1:27">
      <c r="Q73" s="13" t="s">
        <v>100</v>
      </c>
      <c r="R73" s="13">
        <v>64</v>
      </c>
      <c r="S73" s="13">
        <f>SUM(S4:S66)+S68</f>
        <v>575</v>
      </c>
      <c r="T73" s="13">
        <f t="shared" ref="T73:V73" si="4">SUM(T4:T66)+T68</f>
        <v>11087.5</v>
      </c>
      <c r="U73" s="13">
        <f t="shared" si="4"/>
        <v>0</v>
      </c>
      <c r="V73" s="13">
        <f t="shared" si="4"/>
        <v>0</v>
      </c>
    </row>
    <row r="74" spans="1:27">
      <c r="Q74" s="13" t="s">
        <v>14</v>
      </c>
      <c r="R74" s="13">
        <v>1</v>
      </c>
      <c r="S74" s="13">
        <f>S67</f>
        <v>40</v>
      </c>
      <c r="T74" s="13">
        <f t="shared" ref="T74:V74" si="5">T67</f>
        <v>11125</v>
      </c>
      <c r="U74" s="13">
        <f t="shared" si="5"/>
        <v>0</v>
      </c>
      <c r="V74" s="13">
        <f t="shared" si="5"/>
        <v>0</v>
      </c>
    </row>
    <row r="75" spans="1:27">
      <c r="Q75" s="13" t="s">
        <v>531</v>
      </c>
      <c r="R75" s="13">
        <f>SUM(R73:R74)</f>
        <v>65</v>
      </c>
      <c r="S75" s="13">
        <f>SUM(S73:S74)</f>
        <v>615</v>
      </c>
      <c r="T75" s="19">
        <f>SUM(T73:T74)</f>
        <v>22212.5</v>
      </c>
      <c r="U75" s="13">
        <f>SUM(U73:U74)</f>
        <v>0</v>
      </c>
      <c r="V75" s="13">
        <f>SUM(V73:V74)</f>
        <v>0</v>
      </c>
    </row>
  </sheetData>
  <mergeCells count="21"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Q3"/>
    <mergeCell ref="R2:R3"/>
    <mergeCell ref="S2:S3"/>
    <mergeCell ref="T2:W2"/>
  </mergeCells>
  <pageMargins left="0.70866141732283472" right="0.31496062992125984" top="0.55118110236220474" bottom="0.55118110236220474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2"/>
  <sheetViews>
    <sheetView topLeftCell="H1" workbookViewId="0">
      <selection activeCell="V10" sqref="V10"/>
    </sheetView>
  </sheetViews>
  <sheetFormatPr defaultRowHeight="14.25"/>
  <cols>
    <col min="1" max="1" width="4.375" customWidth="1"/>
    <col min="2" max="2" width="11.25" customWidth="1"/>
    <col min="3" max="3" width="36.625" customWidth="1"/>
    <col min="4" max="4" width="10.125" customWidth="1"/>
    <col min="5" max="5" width="10.375" customWidth="1"/>
    <col min="6" max="6" width="7" customWidth="1"/>
    <col min="7" max="7" width="7.5" customWidth="1"/>
    <col min="8" max="8" width="7.25" customWidth="1"/>
    <col min="9" max="9" width="6.875" customWidth="1"/>
    <col min="10" max="10" width="16.5" customWidth="1"/>
    <col min="11" max="11" width="36.625" customWidth="1"/>
    <col min="12" max="12" width="11.875" customWidth="1"/>
    <col min="13" max="13" width="12.25" customWidth="1"/>
    <col min="14" max="15" width="7.25" customWidth="1"/>
    <col min="16" max="16" width="7.125" customWidth="1"/>
    <col min="17" max="17" width="9.625" customWidth="1"/>
    <col min="18" max="18" width="7.75" customWidth="1"/>
    <col min="19" max="19" width="7.625" customWidth="1"/>
    <col min="20" max="20" width="10.125" customWidth="1"/>
    <col min="21" max="21" width="11.25" customWidth="1"/>
    <col min="22" max="22" width="10.625" customWidth="1"/>
    <col min="23" max="23" width="12.375" customWidth="1"/>
    <col min="25" max="27" width="0" hidden="1" customWidth="1"/>
  </cols>
  <sheetData>
    <row r="1" spans="1:27" ht="15.75">
      <c r="B1" s="24" t="s">
        <v>275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276</v>
      </c>
      <c r="S1" s="24"/>
      <c r="T1" s="24"/>
      <c r="U1" s="24"/>
      <c r="V1" s="24"/>
      <c r="W1" s="24"/>
    </row>
    <row r="2" spans="1:27">
      <c r="A2" s="11"/>
      <c r="B2" s="22" t="s">
        <v>266</v>
      </c>
      <c r="C2" s="22" t="s">
        <v>264</v>
      </c>
      <c r="D2" s="22" t="s">
        <v>271</v>
      </c>
      <c r="E2" s="22" t="s">
        <v>263</v>
      </c>
      <c r="F2" s="22" t="s">
        <v>272</v>
      </c>
      <c r="G2" s="22" t="s">
        <v>273</v>
      </c>
      <c r="H2" s="22" t="s">
        <v>274</v>
      </c>
      <c r="I2" s="22" t="s">
        <v>262</v>
      </c>
      <c r="J2" s="25" t="s">
        <v>357</v>
      </c>
      <c r="K2" s="22" t="s">
        <v>479</v>
      </c>
      <c r="L2" s="22" t="s">
        <v>271</v>
      </c>
      <c r="M2" s="22" t="s">
        <v>263</v>
      </c>
      <c r="N2" s="22" t="s">
        <v>272</v>
      </c>
      <c r="O2" s="22" t="s">
        <v>273</v>
      </c>
      <c r="P2" s="22" t="s">
        <v>274</v>
      </c>
      <c r="Q2" s="22" t="s">
        <v>262</v>
      </c>
      <c r="R2" s="22" t="s">
        <v>267</v>
      </c>
      <c r="S2" s="22" t="s">
        <v>265</v>
      </c>
      <c r="T2" s="23" t="s">
        <v>527</v>
      </c>
      <c r="U2" s="23"/>
      <c r="V2" s="23"/>
      <c r="W2" s="23"/>
    </row>
    <row r="3" spans="1:27">
      <c r="A3" s="12" t="s">
        <v>277</v>
      </c>
      <c r="B3" s="22"/>
      <c r="C3" s="22"/>
      <c r="D3" s="22"/>
      <c r="E3" s="22"/>
      <c r="F3" s="22"/>
      <c r="G3" s="22"/>
      <c r="H3" s="22"/>
      <c r="I3" s="22"/>
      <c r="J3" s="26"/>
      <c r="K3" s="22"/>
      <c r="L3" s="22"/>
      <c r="M3" s="22"/>
      <c r="N3" s="22"/>
      <c r="O3" s="22"/>
      <c r="P3" s="22"/>
      <c r="Q3" s="22"/>
      <c r="R3" s="22"/>
      <c r="S3" s="22"/>
      <c r="T3" s="15" t="s">
        <v>268</v>
      </c>
      <c r="U3" s="15" t="s">
        <v>269</v>
      </c>
      <c r="V3" s="15" t="s">
        <v>285</v>
      </c>
      <c r="W3" s="15" t="s">
        <v>270</v>
      </c>
    </row>
    <row r="4" spans="1:27" ht="38.25">
      <c r="A4" s="13">
        <v>1</v>
      </c>
      <c r="B4" s="5">
        <v>8321789188</v>
      </c>
      <c r="C4" s="6" t="s">
        <v>318</v>
      </c>
      <c r="D4" s="5" t="s">
        <v>1</v>
      </c>
      <c r="E4" s="5" t="s">
        <v>2</v>
      </c>
      <c r="F4" s="5">
        <v>17</v>
      </c>
      <c r="G4" s="5"/>
      <c r="H4" s="5" t="s">
        <v>3</v>
      </c>
      <c r="I4" s="5" t="s">
        <v>1</v>
      </c>
      <c r="J4" s="5" t="s">
        <v>481</v>
      </c>
      <c r="K4" s="5" t="s">
        <v>259</v>
      </c>
      <c r="L4" s="5" t="s">
        <v>1</v>
      </c>
      <c r="M4" s="6" t="s">
        <v>260</v>
      </c>
      <c r="N4" s="5">
        <v>34</v>
      </c>
      <c r="O4" s="5"/>
      <c r="P4" s="5" t="s">
        <v>3</v>
      </c>
      <c r="Q4" s="5" t="s">
        <v>1</v>
      </c>
      <c r="R4" s="5" t="s">
        <v>100</v>
      </c>
      <c r="S4" s="5">
        <v>12</v>
      </c>
      <c r="T4" s="14">
        <f>Y4*0.25</f>
        <v>112.5</v>
      </c>
      <c r="U4" s="14">
        <f t="shared" ref="U4:V7" si="0">Z4</f>
        <v>0</v>
      </c>
      <c r="V4" s="14">
        <f t="shared" si="0"/>
        <v>0</v>
      </c>
      <c r="W4" s="7">
        <f t="shared" ref="W4:W7" si="1">T4+U4+V4</f>
        <v>112.5</v>
      </c>
      <c r="Y4" s="7">
        <v>450</v>
      </c>
      <c r="Z4" s="7">
        <v>0</v>
      </c>
      <c r="AA4" s="7">
        <v>0</v>
      </c>
    </row>
    <row r="5" spans="1:27" ht="38.25">
      <c r="A5" s="13">
        <v>2</v>
      </c>
      <c r="B5" s="5">
        <v>8321789188</v>
      </c>
      <c r="C5" s="6" t="s">
        <v>318</v>
      </c>
      <c r="D5" s="5" t="s">
        <v>1</v>
      </c>
      <c r="E5" s="5" t="s">
        <v>2</v>
      </c>
      <c r="F5" s="5">
        <v>17</v>
      </c>
      <c r="G5" s="5"/>
      <c r="H5" s="5" t="s">
        <v>3</v>
      </c>
      <c r="I5" s="5" t="s">
        <v>1</v>
      </c>
      <c r="J5" s="5" t="s">
        <v>480</v>
      </c>
      <c r="K5" s="5" t="s">
        <v>259</v>
      </c>
      <c r="L5" s="5" t="s">
        <v>1</v>
      </c>
      <c r="M5" s="6" t="s">
        <v>260</v>
      </c>
      <c r="N5" s="5">
        <v>34</v>
      </c>
      <c r="O5" s="5"/>
      <c r="P5" s="5" t="s">
        <v>3</v>
      </c>
      <c r="Q5" s="5" t="s">
        <v>1</v>
      </c>
      <c r="R5" s="5" t="s">
        <v>100</v>
      </c>
      <c r="S5" s="5">
        <v>12</v>
      </c>
      <c r="T5" s="14">
        <f t="shared" ref="T5:T7" si="2">Y5*0.25</f>
        <v>675</v>
      </c>
      <c r="U5" s="14">
        <f t="shared" si="0"/>
        <v>0</v>
      </c>
      <c r="V5" s="14">
        <f t="shared" si="0"/>
        <v>0</v>
      </c>
      <c r="W5" s="7">
        <f t="shared" si="1"/>
        <v>675</v>
      </c>
      <c r="Y5" s="7">
        <v>2700</v>
      </c>
      <c r="Z5" s="7">
        <v>0</v>
      </c>
      <c r="AA5" s="7">
        <v>0</v>
      </c>
    </row>
    <row r="6" spans="1:27" ht="38.25">
      <c r="A6" s="13">
        <v>3</v>
      </c>
      <c r="B6" s="5">
        <v>8321789188</v>
      </c>
      <c r="C6" s="6" t="s">
        <v>319</v>
      </c>
      <c r="D6" s="5" t="s">
        <v>1</v>
      </c>
      <c r="E6" s="5" t="s">
        <v>2</v>
      </c>
      <c r="F6" s="5">
        <v>17</v>
      </c>
      <c r="G6" s="5"/>
      <c r="H6" s="5" t="s">
        <v>3</v>
      </c>
      <c r="I6" s="5" t="s">
        <v>1</v>
      </c>
      <c r="J6" s="5" t="s">
        <v>483</v>
      </c>
      <c r="K6" s="5" t="s">
        <v>261</v>
      </c>
      <c r="L6" s="5" t="s">
        <v>1</v>
      </c>
      <c r="M6" s="6" t="s">
        <v>260</v>
      </c>
      <c r="N6" s="5">
        <v>36</v>
      </c>
      <c r="O6" s="5"/>
      <c r="P6" s="5" t="s">
        <v>3</v>
      </c>
      <c r="Q6" s="5" t="s">
        <v>1</v>
      </c>
      <c r="R6" s="5" t="s">
        <v>100</v>
      </c>
      <c r="S6" s="5">
        <v>17</v>
      </c>
      <c r="T6" s="14">
        <f t="shared" si="2"/>
        <v>237.5</v>
      </c>
      <c r="U6" s="14">
        <f t="shared" si="0"/>
        <v>0</v>
      </c>
      <c r="V6" s="14">
        <f t="shared" si="0"/>
        <v>0</v>
      </c>
      <c r="W6" s="7">
        <f t="shared" si="1"/>
        <v>237.5</v>
      </c>
      <c r="Y6" s="7">
        <v>950</v>
      </c>
      <c r="Z6" s="7">
        <v>0</v>
      </c>
      <c r="AA6" s="7">
        <v>0</v>
      </c>
    </row>
    <row r="7" spans="1:27" ht="38.25">
      <c r="A7" s="13">
        <v>4</v>
      </c>
      <c r="B7" s="5">
        <v>8321789188</v>
      </c>
      <c r="C7" s="6" t="s">
        <v>319</v>
      </c>
      <c r="D7" s="5" t="s">
        <v>1</v>
      </c>
      <c r="E7" s="5" t="s">
        <v>2</v>
      </c>
      <c r="F7" s="5">
        <v>17</v>
      </c>
      <c r="G7" s="5"/>
      <c r="H7" s="5" t="s">
        <v>3</v>
      </c>
      <c r="I7" s="5" t="s">
        <v>1</v>
      </c>
      <c r="J7" s="5" t="s">
        <v>482</v>
      </c>
      <c r="K7" s="5" t="s">
        <v>261</v>
      </c>
      <c r="L7" s="5" t="s">
        <v>1</v>
      </c>
      <c r="M7" s="6" t="s">
        <v>260</v>
      </c>
      <c r="N7" s="5">
        <v>36</v>
      </c>
      <c r="O7" s="5"/>
      <c r="P7" s="5" t="s">
        <v>3</v>
      </c>
      <c r="Q7" s="5" t="s">
        <v>1</v>
      </c>
      <c r="R7" s="5" t="s">
        <v>100</v>
      </c>
      <c r="S7" s="5">
        <v>13</v>
      </c>
      <c r="T7" s="14">
        <f t="shared" si="2"/>
        <v>250</v>
      </c>
      <c r="U7" s="14">
        <f t="shared" si="0"/>
        <v>0</v>
      </c>
      <c r="V7" s="14">
        <f t="shared" si="0"/>
        <v>0</v>
      </c>
      <c r="W7" s="7">
        <f t="shared" si="1"/>
        <v>250</v>
      </c>
      <c r="Y7" s="7">
        <v>1000</v>
      </c>
      <c r="Z7" s="7">
        <v>0</v>
      </c>
      <c r="AA7" s="7">
        <v>0</v>
      </c>
    </row>
    <row r="8" spans="1:27">
      <c r="T8" s="16"/>
      <c r="U8" s="16"/>
      <c r="V8" s="16"/>
      <c r="W8" s="16"/>
    </row>
    <row r="10" spans="1:27" ht="71.25">
      <c r="Q10" s="17" t="s">
        <v>528</v>
      </c>
      <c r="R10" s="17" t="s">
        <v>529</v>
      </c>
      <c r="S10" s="17" t="s">
        <v>530</v>
      </c>
      <c r="T10" s="17" t="s">
        <v>533</v>
      </c>
      <c r="U10" s="17" t="s">
        <v>534</v>
      </c>
      <c r="V10" s="17" t="s">
        <v>535</v>
      </c>
    </row>
    <row r="11" spans="1:27">
      <c r="Q11" s="13" t="s">
        <v>100</v>
      </c>
      <c r="R11" s="13">
        <v>4</v>
      </c>
      <c r="S11" s="13">
        <f>SUM(S4:S7)</f>
        <v>54</v>
      </c>
      <c r="T11" s="13">
        <f t="shared" ref="T11:V11" si="3">SUM(T4:T7)</f>
        <v>1275</v>
      </c>
      <c r="U11" s="13">
        <f t="shared" si="3"/>
        <v>0</v>
      </c>
      <c r="V11" s="13">
        <f t="shared" si="3"/>
        <v>0</v>
      </c>
    </row>
    <row r="12" spans="1:27">
      <c r="Q12" s="13" t="s">
        <v>531</v>
      </c>
      <c r="R12" s="13">
        <f>SUM(R11:R11)</f>
        <v>4</v>
      </c>
      <c r="S12" s="13">
        <f>SUM(S11:S11)</f>
        <v>54</v>
      </c>
      <c r="T12" s="19">
        <f>SUM(T11:T11)</f>
        <v>1275</v>
      </c>
      <c r="U12" s="13">
        <f>SUM(U11:U11)</f>
        <v>0</v>
      </c>
      <c r="V12" s="13">
        <f>SUM(V11:V11)</f>
        <v>0</v>
      </c>
    </row>
  </sheetData>
  <mergeCells count="21">
    <mergeCell ref="O2:O3"/>
    <mergeCell ref="B1:Q1"/>
    <mergeCell ref="R1:W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Q3"/>
    <mergeCell ref="R2:R3"/>
    <mergeCell ref="S2:S3"/>
    <mergeCell ref="T2:W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Przedsiębiorstwo Komunalne</vt:lpstr>
      <vt:lpstr>Gmina Wieluń</vt:lpstr>
      <vt:lpstr>Wspólnoty Mieszkaniowe</vt:lpstr>
      <vt:lpstr>TBS</vt:lpstr>
      <vt:lpstr>Arkusz1</vt:lpstr>
    </vt:vector>
  </TitlesOfParts>
  <Company>GOKO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Mistrzowie</dc:creator>
  <cp:lastModifiedBy>Mistrzowie</cp:lastModifiedBy>
  <cp:lastPrinted>2019-02-12T11:35:44Z</cp:lastPrinted>
  <dcterms:created xsi:type="dcterms:W3CDTF">2017-10-10T10:12:30Z</dcterms:created>
  <dcterms:modified xsi:type="dcterms:W3CDTF">2019-02-12T12:28:56Z</dcterms:modified>
</cp:coreProperties>
</file>