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4565" windowHeight="7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I20" i="1"/>
  <c r="H20" s="1"/>
  <c r="M20"/>
  <c r="Q32"/>
  <c r="Q10" s="1"/>
  <c r="P28"/>
  <c r="P32" s="1"/>
  <c r="P10" s="1"/>
  <c r="O28"/>
  <c r="O32" s="1"/>
  <c r="O10" s="1"/>
  <c r="N32"/>
  <c r="N10" s="1"/>
  <c r="M32"/>
  <c r="M10" s="1"/>
  <c r="L32"/>
  <c r="L10" s="1"/>
  <c r="K32"/>
  <c r="K10" s="1"/>
  <c r="J32"/>
  <c r="J10" s="1"/>
  <c r="I32"/>
  <c r="I10" s="1"/>
  <c r="E24"/>
  <c r="E23"/>
  <c r="E22"/>
  <c r="G21"/>
  <c r="G32" s="1"/>
  <c r="G10" s="1"/>
  <c r="F21"/>
  <c r="F32" s="1"/>
  <c r="F10" s="1"/>
  <c r="E21"/>
  <c r="E32" s="1"/>
  <c r="E10" l="1"/>
  <c r="H32"/>
  <c r="H10" s="1"/>
</calcChain>
</file>

<file path=xl/sharedStrings.xml><?xml version="1.0" encoding="utf-8"?>
<sst xmlns="http://schemas.openxmlformats.org/spreadsheetml/2006/main" count="47" uniqueCount="42">
  <si>
    <t>Wydatki* na programy i projekty realizowane ze środków pochodzących z funduszy strukturalnych i Funduszu Spójności</t>
  </si>
  <si>
    <t>Lp.</t>
  </si>
  <si>
    <t>Projekt</t>
  </si>
  <si>
    <t>Kategoria interwencji funduszy strukturalnych</t>
  </si>
  <si>
    <t>Klasyfikacja (dział, rozdział)</t>
  </si>
  <si>
    <t>Wydatki
w okresie realizacji Projektu (całkowita wartość Projektu)
(6+7)</t>
  </si>
  <si>
    <t>w tym:</t>
  </si>
  <si>
    <t>Planowane wydatki</t>
  </si>
  <si>
    <t>Środki
z budżetu krajowego</t>
  </si>
  <si>
    <t>Środki
z budżetu UE</t>
  </si>
  <si>
    <t>Wydatki razem (9+13)</t>
  </si>
  <si>
    <t>z tego:</t>
  </si>
  <si>
    <t>Środki z budżetu krajowego**</t>
  </si>
  <si>
    <t>Środki z budżetu UE</t>
  </si>
  <si>
    <t>Wydatki razem (10+11+12)</t>
  </si>
  <si>
    <t>z tego, źródła finansowania:</t>
  </si>
  <si>
    <t>Wydatki razem (14+15+16+17)</t>
  </si>
  <si>
    <t>pożyczki
i kredyty</t>
  </si>
  <si>
    <t>obligacje</t>
  </si>
  <si>
    <t>pozostałe**</t>
  </si>
  <si>
    <t>pożyczki na prefinansowanie z budżetu państwa</t>
  </si>
  <si>
    <t>pozostałe</t>
  </si>
  <si>
    <t>1.</t>
  </si>
  <si>
    <t>Wydatki bieżące razem:</t>
  </si>
  <si>
    <t>Program:</t>
  </si>
  <si>
    <t>Program Operacyjny. Kapitał ludzki</t>
  </si>
  <si>
    <t>Priorytet:</t>
  </si>
  <si>
    <t>VII Promocja Integracji Społecznej</t>
  </si>
  <si>
    <t>Działanie:</t>
  </si>
  <si>
    <t>7.2.1. Przeciwdziałanie wykluczeniu</t>
  </si>
  <si>
    <t xml:space="preserve"> i wzmocnienie sektora ekonomii społ.</t>
  </si>
  <si>
    <t>Nazwa projektu:</t>
  </si>
  <si>
    <t xml:space="preserve">Nauka i praca-lepszy start </t>
  </si>
  <si>
    <t>w przyszłość</t>
  </si>
  <si>
    <t>Razem wydatki</t>
  </si>
  <si>
    <t>z tego w 2009 r.</t>
  </si>
  <si>
    <t xml:space="preserve">rok 2010 </t>
  </si>
  <si>
    <t>rok 2011</t>
  </si>
  <si>
    <t>Ogółem</t>
  </si>
  <si>
    <t>x</t>
  </si>
  <si>
    <t>2011 r.</t>
  </si>
  <si>
    <t>Tabela nr 9 do uchwały nr …../10 Rady Miejskiej w Wieluniu z dnia …..2011 r.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</si>
</sst>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7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hair">
        <color indexed="8"/>
      </bottom>
      <diagonal/>
    </border>
    <border>
      <left/>
      <right style="thin">
        <color indexed="8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1" fillId="0" borderId="0" xfId="0" applyFont="1"/>
    <xf numFmtId="0" fontId="5" fillId="2" borderId="1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/>
    </xf>
    <xf numFmtId="0" fontId="4" fillId="0" borderId="4" xfId="1" applyFont="1" applyBorder="1"/>
    <xf numFmtId="4" fontId="4" fillId="0" borderId="7" xfId="1" applyNumberFormat="1" applyFont="1" applyBorder="1"/>
    <xf numFmtId="0" fontId="4" fillId="0" borderId="9" xfId="1" applyFont="1" applyBorder="1"/>
    <xf numFmtId="0" fontId="7" fillId="0" borderId="9" xfId="1" applyFont="1" applyBorder="1"/>
    <xf numFmtId="0" fontId="7" fillId="0" borderId="0" xfId="1" applyFont="1" applyBorder="1"/>
    <xf numFmtId="0" fontId="7" fillId="0" borderId="17" xfId="1" applyFont="1" applyBorder="1"/>
    <xf numFmtId="0" fontId="7" fillId="0" borderId="0" xfId="1" applyFont="1" applyBorder="1" applyAlignment="1"/>
    <xf numFmtId="0" fontId="7" fillId="0" borderId="17" xfId="1" applyFont="1" applyBorder="1" applyAlignment="1"/>
    <xf numFmtId="0" fontId="4" fillId="0" borderId="11" xfId="1" applyFont="1" applyBorder="1"/>
    <xf numFmtId="0" fontId="7" fillId="0" borderId="11" xfId="1" applyFont="1" applyBorder="1"/>
    <xf numFmtId="0" fontId="7" fillId="0" borderId="11" xfId="1" applyFont="1" applyBorder="1" applyAlignment="1"/>
    <xf numFmtId="0" fontId="9" fillId="0" borderId="11" xfId="1" applyFont="1" applyBorder="1" applyAlignment="1">
      <alignment horizontal="center"/>
    </xf>
    <xf numFmtId="4" fontId="7" fillId="0" borderId="11" xfId="1" applyNumberFormat="1" applyFont="1" applyBorder="1"/>
    <xf numFmtId="4" fontId="7" fillId="0" borderId="11" xfId="1" applyNumberFormat="1" applyFont="1" applyBorder="1" applyAlignment="1"/>
    <xf numFmtId="4" fontId="7" fillId="0" borderId="12" xfId="1" applyNumberFormat="1" applyFont="1" applyBorder="1" applyAlignment="1"/>
    <xf numFmtId="4" fontId="4" fillId="0" borderId="11" xfId="1" applyNumberFormat="1" applyFont="1" applyBorder="1" applyAlignment="1"/>
    <xf numFmtId="0" fontId="9" fillId="0" borderId="11" xfId="1" applyNumberFormat="1" applyFont="1" applyBorder="1" applyAlignment="1">
      <alignment horizontal="center"/>
    </xf>
    <xf numFmtId="4" fontId="4" fillId="0" borderId="11" xfId="1" applyNumberFormat="1" applyFont="1" applyBorder="1"/>
    <xf numFmtId="0" fontId="9" fillId="0" borderId="19" xfId="1" applyFont="1" applyBorder="1" applyAlignment="1">
      <alignment horizontal="left" vertical="top"/>
    </xf>
    <xf numFmtId="0" fontId="9" fillId="0" borderId="8" xfId="1" applyFont="1" applyBorder="1" applyAlignment="1">
      <alignment horizontal="left" vertical="top"/>
    </xf>
    <xf numFmtId="0" fontId="7" fillId="0" borderId="15" xfId="1" applyFont="1" applyBorder="1"/>
    <xf numFmtId="4" fontId="7" fillId="0" borderId="15" xfId="1" applyNumberFormat="1" applyFont="1" applyBorder="1" applyAlignment="1">
      <alignment horizontal="center"/>
    </xf>
    <xf numFmtId="4" fontId="7" fillId="0" borderId="16" xfId="1" applyNumberFormat="1" applyFont="1" applyBorder="1" applyAlignment="1">
      <alignment horizontal="center"/>
    </xf>
    <xf numFmtId="0" fontId="9" fillId="0" borderId="8" xfId="1" applyFont="1" applyBorder="1" applyAlignment="1">
      <alignment horizontal="center"/>
    </xf>
    <xf numFmtId="0" fontId="4" fillId="0" borderId="15" xfId="1" applyFont="1" applyBorder="1"/>
    <xf numFmtId="0" fontId="9" fillId="0" borderId="15" xfId="1" applyNumberFormat="1" applyFont="1" applyBorder="1" applyAlignment="1">
      <alignment horizontal="center"/>
    </xf>
    <xf numFmtId="0" fontId="7" fillId="0" borderId="15" xfId="1" applyFont="1" applyBorder="1" applyAlignment="1">
      <alignment horizontal="left"/>
    </xf>
    <xf numFmtId="0" fontId="7" fillId="0" borderId="15" xfId="1" applyNumberFormat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4" fillId="0" borderId="7" xfId="1" applyFont="1" applyBorder="1"/>
    <xf numFmtId="0" fontId="8" fillId="0" borderId="22" xfId="1" applyFont="1" applyBorder="1" applyAlignment="1">
      <alignment horizontal="center"/>
    </xf>
    <xf numFmtId="0" fontId="4" fillId="0" borderId="21" xfId="1" applyFont="1" applyBorder="1"/>
    <xf numFmtId="4" fontId="4" fillId="0" borderId="21" xfId="1" applyNumberFormat="1" applyFont="1" applyBorder="1" applyAlignment="1">
      <alignment horizontal="center"/>
    </xf>
    <xf numFmtId="4" fontId="4" fillId="0" borderId="21" xfId="1" applyNumberFormat="1" applyFont="1" applyBorder="1"/>
    <xf numFmtId="4" fontId="4" fillId="0" borderId="0" xfId="1" applyNumberFormat="1" applyFont="1" applyBorder="1"/>
    <xf numFmtId="0" fontId="9" fillId="0" borderId="0" xfId="1" applyFont="1" applyBorder="1"/>
    <xf numFmtId="0" fontId="9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4" fontId="4" fillId="0" borderId="0" xfId="1" applyNumberFormat="1" applyFont="1" applyBorder="1" applyAlignment="1">
      <alignment horizontal="center"/>
    </xf>
    <xf numFmtId="0" fontId="9" fillId="0" borderId="8" xfId="1" applyFont="1" applyBorder="1" applyAlignment="1">
      <alignment horizontal="left" vertical="top"/>
    </xf>
    <xf numFmtId="0" fontId="9" fillId="0" borderId="13" xfId="1" applyFont="1" applyBorder="1" applyAlignment="1">
      <alignment horizontal="left" vertical="top"/>
    </xf>
    <xf numFmtId="0" fontId="9" fillId="0" borderId="18" xfId="1" applyFont="1" applyBorder="1" applyAlignment="1">
      <alignment horizontal="left" vertical="top"/>
    </xf>
    <xf numFmtId="0" fontId="7" fillId="0" borderId="10" xfId="1" applyFont="1" applyBorder="1" applyAlignment="1">
      <alignment horizontal="center"/>
    </xf>
    <xf numFmtId="0" fontId="7" fillId="0" borderId="11" xfId="1" applyFont="1" applyBorder="1" applyAlignment="1">
      <alignment horizontal="center"/>
    </xf>
    <xf numFmtId="0" fontId="7" fillId="0" borderId="12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5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0" fontId="9" fillId="0" borderId="19" xfId="1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center"/>
    </xf>
    <xf numFmtId="4" fontId="7" fillId="0" borderId="11" xfId="1" applyNumberFormat="1" applyFont="1" applyBorder="1" applyAlignment="1">
      <alignment horizontal="center"/>
    </xf>
    <xf numFmtId="4" fontId="7" fillId="0" borderId="12" xfId="1" applyNumberFormat="1" applyFont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4" fontId="7" fillId="0" borderId="0" xfId="1" applyNumberFormat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2" borderId="1" xfId="1" applyFont="1" applyFill="1" applyBorder="1" applyAlignment="1">
      <alignment horizontal="center" vertical="center"/>
    </xf>
  </cellXfs>
  <cellStyles count="2">
    <cellStyle name="Normalny" xfId="0" builtinId="0"/>
    <cellStyle name="Normalny_zal_Szczecin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workbookViewId="0">
      <selection activeCell="I1" sqref="I1"/>
    </sheetView>
  </sheetViews>
  <sheetFormatPr defaultRowHeight="14.25"/>
  <cols>
    <col min="1" max="1" width="3.75" customWidth="1"/>
    <col min="2" max="2" width="20" customWidth="1"/>
    <col min="3" max="3" width="5.125" customWidth="1"/>
    <col min="4" max="4" width="6.125" customWidth="1"/>
    <col min="5" max="5" width="7.875" customWidth="1"/>
    <col min="6" max="6" width="7.25" customWidth="1"/>
    <col min="7" max="7" width="7.625" customWidth="1"/>
    <col min="8" max="8" width="7.25" customWidth="1"/>
    <col min="9" max="9" width="5.625" customWidth="1"/>
    <col min="10" max="10" width="5.875" bestFit="1" customWidth="1"/>
    <col min="11" max="11" width="5.625" customWidth="1"/>
    <col min="12" max="12" width="6.5" customWidth="1"/>
    <col min="13" max="13" width="7.125" customWidth="1"/>
    <col min="14" max="14" width="6.25" customWidth="1"/>
    <col min="15" max="15" width="5.5" customWidth="1"/>
    <col min="16" max="16" width="5.625" customWidth="1"/>
    <col min="17" max="17" width="7.375" customWidth="1"/>
  </cols>
  <sheetData>
    <row r="1" spans="1:17">
      <c r="I1" s="1" t="s">
        <v>41</v>
      </c>
      <c r="J1" s="1"/>
      <c r="K1" s="1"/>
      <c r="L1" s="1"/>
      <c r="M1" s="1"/>
      <c r="N1" s="1"/>
      <c r="O1" s="1"/>
      <c r="P1" s="1"/>
      <c r="Q1" s="1"/>
    </row>
    <row r="2" spans="1:17">
      <c r="A2" s="63" t="s">
        <v>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17">
      <c r="A3" s="64" t="s">
        <v>1</v>
      </c>
      <c r="B3" s="64" t="s">
        <v>2</v>
      </c>
      <c r="C3" s="58" t="s">
        <v>3</v>
      </c>
      <c r="D3" s="58" t="s">
        <v>4</v>
      </c>
      <c r="E3" s="58" t="s">
        <v>5</v>
      </c>
      <c r="F3" s="59" t="s">
        <v>6</v>
      </c>
      <c r="G3" s="59"/>
      <c r="H3" s="59" t="s">
        <v>7</v>
      </c>
      <c r="I3" s="59"/>
      <c r="J3" s="59"/>
      <c r="K3" s="59"/>
      <c r="L3" s="59"/>
      <c r="M3" s="59"/>
      <c r="N3" s="59"/>
      <c r="O3" s="59"/>
      <c r="P3" s="59"/>
      <c r="Q3" s="59"/>
    </row>
    <row r="4" spans="1:17">
      <c r="A4" s="64"/>
      <c r="B4" s="64"/>
      <c r="C4" s="58"/>
      <c r="D4" s="58"/>
      <c r="E4" s="58"/>
      <c r="F4" s="58" t="s">
        <v>8</v>
      </c>
      <c r="G4" s="58" t="s">
        <v>9</v>
      </c>
      <c r="H4" s="59" t="s">
        <v>40</v>
      </c>
      <c r="I4" s="59"/>
      <c r="J4" s="59"/>
      <c r="K4" s="59"/>
      <c r="L4" s="59"/>
      <c r="M4" s="59"/>
      <c r="N4" s="59"/>
      <c r="O4" s="59"/>
      <c r="P4" s="59"/>
      <c r="Q4" s="59"/>
    </row>
    <row r="5" spans="1:17">
      <c r="A5" s="64"/>
      <c r="B5" s="64"/>
      <c r="C5" s="58"/>
      <c r="D5" s="58"/>
      <c r="E5" s="58"/>
      <c r="F5" s="58"/>
      <c r="G5" s="58"/>
      <c r="H5" s="58" t="s">
        <v>10</v>
      </c>
      <c r="I5" s="59" t="s">
        <v>11</v>
      </c>
      <c r="J5" s="59"/>
      <c r="K5" s="59"/>
      <c r="L5" s="59"/>
      <c r="M5" s="59"/>
      <c r="N5" s="59"/>
      <c r="O5" s="59"/>
      <c r="P5" s="59"/>
      <c r="Q5" s="59"/>
    </row>
    <row r="6" spans="1:17">
      <c r="A6" s="64"/>
      <c r="B6" s="64"/>
      <c r="C6" s="58"/>
      <c r="D6" s="58"/>
      <c r="E6" s="58"/>
      <c r="F6" s="58"/>
      <c r="G6" s="58"/>
      <c r="H6" s="58"/>
      <c r="I6" s="59" t="s">
        <v>12</v>
      </c>
      <c r="J6" s="59"/>
      <c r="K6" s="59"/>
      <c r="L6" s="59"/>
      <c r="M6" s="59" t="s">
        <v>13</v>
      </c>
      <c r="N6" s="59"/>
      <c r="O6" s="59"/>
      <c r="P6" s="59"/>
      <c r="Q6" s="59"/>
    </row>
    <row r="7" spans="1:17">
      <c r="A7" s="64"/>
      <c r="B7" s="64"/>
      <c r="C7" s="58"/>
      <c r="D7" s="58"/>
      <c r="E7" s="58"/>
      <c r="F7" s="58"/>
      <c r="G7" s="58"/>
      <c r="H7" s="58"/>
      <c r="I7" s="58" t="s">
        <v>14</v>
      </c>
      <c r="J7" s="59" t="s">
        <v>15</v>
      </c>
      <c r="K7" s="59"/>
      <c r="L7" s="59"/>
      <c r="M7" s="58" t="s">
        <v>16</v>
      </c>
      <c r="N7" s="58" t="s">
        <v>15</v>
      </c>
      <c r="O7" s="58"/>
      <c r="P7" s="58"/>
      <c r="Q7" s="58"/>
    </row>
    <row r="8" spans="1:17" ht="39.75" customHeight="1">
      <c r="A8" s="64"/>
      <c r="B8" s="64"/>
      <c r="C8" s="58"/>
      <c r="D8" s="58"/>
      <c r="E8" s="58"/>
      <c r="F8" s="58"/>
      <c r="G8" s="58"/>
      <c r="H8" s="58"/>
      <c r="I8" s="58"/>
      <c r="J8" s="2" t="s">
        <v>17</v>
      </c>
      <c r="K8" s="2" t="s">
        <v>18</v>
      </c>
      <c r="L8" s="2" t="s">
        <v>19</v>
      </c>
      <c r="M8" s="58"/>
      <c r="N8" s="2" t="s">
        <v>20</v>
      </c>
      <c r="O8" s="2" t="s">
        <v>17</v>
      </c>
      <c r="P8" s="2" t="s">
        <v>18</v>
      </c>
      <c r="Q8" s="2" t="s">
        <v>21</v>
      </c>
    </row>
    <row r="9" spans="1:17" ht="15" thickBot="1">
      <c r="A9" s="3">
        <v>1</v>
      </c>
      <c r="B9" s="3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  <c r="P9" s="4">
        <v>16</v>
      </c>
      <c r="Q9" s="4">
        <v>17</v>
      </c>
    </row>
    <row r="10" spans="1:17" ht="15" thickBot="1">
      <c r="A10" s="5" t="s">
        <v>22</v>
      </c>
      <c r="B10" s="6" t="s">
        <v>23</v>
      </c>
      <c r="C10" s="61"/>
      <c r="D10" s="62"/>
      <c r="E10" s="7">
        <f>SUM(E21,E28,)</f>
        <v>540999.42000000004</v>
      </c>
      <c r="F10" s="7">
        <f>SUM(F32)</f>
        <v>81149.91</v>
      </c>
      <c r="G10" s="7">
        <f t="shared" ref="G10:Q10" si="0">SUM(G32)</f>
        <v>459849.51</v>
      </c>
      <c r="H10" s="7">
        <f t="shared" si="0"/>
        <v>29499.42</v>
      </c>
      <c r="I10" s="7">
        <f t="shared" si="0"/>
        <v>4424.91</v>
      </c>
      <c r="J10" s="7">
        <f t="shared" si="0"/>
        <v>0</v>
      </c>
      <c r="K10" s="7">
        <f t="shared" si="0"/>
        <v>0</v>
      </c>
      <c r="L10" s="7">
        <f t="shared" si="0"/>
        <v>4424.91</v>
      </c>
      <c r="M10" s="7">
        <f t="shared" si="0"/>
        <v>25074.51</v>
      </c>
      <c r="N10" s="7">
        <f t="shared" si="0"/>
        <v>0</v>
      </c>
      <c r="O10" s="7">
        <f t="shared" si="0"/>
        <v>0</v>
      </c>
      <c r="P10" s="7">
        <f t="shared" si="0"/>
        <v>0</v>
      </c>
      <c r="Q10" s="7">
        <f t="shared" si="0"/>
        <v>25074.51</v>
      </c>
    </row>
    <row r="11" spans="1:17">
      <c r="A11" s="45">
        <v>1</v>
      </c>
      <c r="B11" s="8" t="s">
        <v>24</v>
      </c>
      <c r="C11" s="48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50"/>
    </row>
    <row r="12" spans="1:17">
      <c r="A12" s="46"/>
      <c r="B12" s="9" t="s">
        <v>25</v>
      </c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50"/>
    </row>
    <row r="13" spans="1:17">
      <c r="A13" s="46"/>
      <c r="B13" s="8" t="s">
        <v>26</v>
      </c>
      <c r="C13" s="51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3"/>
    </row>
    <row r="14" spans="1:17">
      <c r="A14" s="46"/>
      <c r="B14" s="9" t="s">
        <v>27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/>
    </row>
    <row r="15" spans="1:17">
      <c r="A15" s="46"/>
      <c r="B15" s="8" t="s">
        <v>28</v>
      </c>
      <c r="C15" s="12"/>
      <c r="D15" s="12"/>
      <c r="E15" s="10"/>
      <c r="F15" s="10"/>
      <c r="G15" s="10"/>
      <c r="H15" s="12"/>
      <c r="I15" s="12"/>
      <c r="J15" s="12"/>
      <c r="K15" s="12"/>
      <c r="L15" s="12"/>
      <c r="M15" s="12"/>
      <c r="N15" s="12"/>
      <c r="O15" s="12"/>
      <c r="P15" s="12"/>
      <c r="Q15" s="13"/>
    </row>
    <row r="16" spans="1:17">
      <c r="A16" s="46"/>
      <c r="B16" s="9" t="s">
        <v>29</v>
      </c>
      <c r="C16" s="12"/>
      <c r="D16" s="12"/>
      <c r="E16" s="10"/>
      <c r="F16" s="10"/>
      <c r="G16" s="10"/>
      <c r="H16" s="12"/>
      <c r="I16" s="12"/>
      <c r="J16" s="12"/>
      <c r="K16" s="12"/>
      <c r="L16" s="12"/>
      <c r="M16" s="12"/>
      <c r="N16" s="12"/>
      <c r="O16" s="12"/>
      <c r="P16" s="12"/>
      <c r="Q16" s="13"/>
    </row>
    <row r="17" spans="1:17">
      <c r="A17" s="47"/>
      <c r="B17" s="9" t="s">
        <v>30</v>
      </c>
      <c r="C17" s="12"/>
      <c r="D17" s="12"/>
      <c r="E17" s="10"/>
      <c r="F17" s="10"/>
      <c r="G17" s="10"/>
      <c r="H17" s="12"/>
      <c r="I17" s="12"/>
      <c r="J17" s="12"/>
      <c r="K17" s="12"/>
      <c r="L17" s="12"/>
      <c r="M17" s="12"/>
      <c r="N17" s="12"/>
      <c r="O17" s="12"/>
      <c r="P17" s="12"/>
      <c r="Q17" s="13"/>
    </row>
    <row r="18" spans="1:17">
      <c r="A18" s="54"/>
      <c r="B18" s="14" t="s">
        <v>31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50"/>
    </row>
    <row r="19" spans="1:17">
      <c r="A19" s="54"/>
      <c r="B19" s="15" t="s">
        <v>32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50"/>
    </row>
    <row r="20" spans="1:17">
      <c r="A20" s="54"/>
      <c r="B20" s="15" t="s">
        <v>33</v>
      </c>
      <c r="C20" s="16"/>
      <c r="D20" s="17">
        <v>852</v>
      </c>
      <c r="E20" s="18"/>
      <c r="F20" s="18"/>
      <c r="G20" s="18"/>
      <c r="H20" s="19">
        <f>SUM(I20,M20,)</f>
        <v>29499.42</v>
      </c>
      <c r="I20" s="19">
        <f>SUM(J20:L20)</f>
        <v>4424.91</v>
      </c>
      <c r="J20" s="19"/>
      <c r="K20" s="19"/>
      <c r="L20" s="19">
        <v>4424.91</v>
      </c>
      <c r="M20" s="19">
        <f>SUM(N20:Q20)</f>
        <v>25074.51</v>
      </c>
      <c r="N20" s="19"/>
      <c r="O20" s="19"/>
      <c r="P20" s="19"/>
      <c r="Q20" s="20">
        <v>25074.51</v>
      </c>
    </row>
    <row r="21" spans="1:17">
      <c r="A21" s="54"/>
      <c r="B21" s="14" t="s">
        <v>34</v>
      </c>
      <c r="C21" s="21"/>
      <c r="D21" s="22">
        <v>85203</v>
      </c>
      <c r="E21" s="23">
        <f>SUM(E22:E24)</f>
        <v>540999.42000000004</v>
      </c>
      <c r="F21" s="23">
        <f t="shared" ref="F21:G21" si="1">SUM(F22:F24)</f>
        <v>81149.91</v>
      </c>
      <c r="G21" s="23">
        <f t="shared" si="1"/>
        <v>459849.51</v>
      </c>
      <c r="H21" s="19"/>
      <c r="I21" s="19"/>
      <c r="J21" s="19"/>
      <c r="K21" s="19"/>
      <c r="L21" s="19"/>
      <c r="M21" s="19"/>
      <c r="N21" s="19"/>
      <c r="O21" s="19"/>
      <c r="P21" s="19"/>
      <c r="Q21" s="20"/>
    </row>
    <row r="22" spans="1:17">
      <c r="A22" s="54"/>
      <c r="B22" s="15" t="s">
        <v>35</v>
      </c>
      <c r="C22" s="19"/>
      <c r="D22" s="19"/>
      <c r="E22" s="18">
        <f>SUM(F22:G22)</f>
        <v>50000</v>
      </c>
      <c r="F22" s="18">
        <v>7500</v>
      </c>
      <c r="G22" s="18">
        <v>42500</v>
      </c>
      <c r="H22" s="19"/>
      <c r="I22" s="19"/>
      <c r="J22" s="19"/>
      <c r="K22" s="19"/>
      <c r="L22" s="19"/>
      <c r="M22" s="19"/>
      <c r="N22" s="19"/>
      <c r="O22" s="19"/>
      <c r="P22" s="19"/>
      <c r="Q22" s="20"/>
    </row>
    <row r="23" spans="1:17">
      <c r="A23" s="54"/>
      <c r="B23" s="15" t="s">
        <v>36</v>
      </c>
      <c r="C23" s="19"/>
      <c r="D23" s="19"/>
      <c r="E23" s="18">
        <f t="shared" ref="E23:E24" si="2">SUM(F23:G23)</f>
        <v>461500</v>
      </c>
      <c r="F23" s="18">
        <v>69225</v>
      </c>
      <c r="G23" s="18">
        <v>392275</v>
      </c>
      <c r="H23" s="19"/>
      <c r="I23" s="19"/>
      <c r="J23" s="19"/>
      <c r="K23" s="19"/>
      <c r="L23" s="19"/>
      <c r="M23" s="19"/>
      <c r="N23" s="19"/>
      <c r="O23" s="19"/>
      <c r="P23" s="19"/>
      <c r="Q23" s="20"/>
    </row>
    <row r="24" spans="1:17">
      <c r="A24" s="54"/>
      <c r="B24" s="15" t="s">
        <v>37</v>
      </c>
      <c r="C24" s="19"/>
      <c r="D24" s="19"/>
      <c r="E24" s="18">
        <f t="shared" si="2"/>
        <v>29499.42</v>
      </c>
      <c r="F24" s="18">
        <v>4424.91</v>
      </c>
      <c r="G24" s="18">
        <v>25074.51</v>
      </c>
      <c r="H24" s="19"/>
      <c r="I24" s="19"/>
      <c r="J24" s="19"/>
      <c r="K24" s="19"/>
      <c r="L24" s="19"/>
      <c r="M24" s="19"/>
      <c r="N24" s="19"/>
      <c r="O24" s="19"/>
      <c r="P24" s="19"/>
      <c r="Q24" s="20"/>
    </row>
    <row r="25" spans="1:17">
      <c r="A25" s="24"/>
      <c r="B25" s="15" t="s">
        <v>28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7"/>
    </row>
    <row r="26" spans="1:17">
      <c r="A26" s="25"/>
      <c r="B26" s="26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/>
    </row>
    <row r="27" spans="1:17">
      <c r="A27" s="25"/>
      <c r="B27" s="26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8"/>
    </row>
    <row r="28" spans="1:17">
      <c r="A28" s="29"/>
      <c r="B28" s="30" t="s">
        <v>31</v>
      </c>
      <c r="C28" s="27"/>
      <c r="D28" s="31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>
        <f>SUM(O29:O30)</f>
        <v>0</v>
      </c>
      <c r="P28" s="27">
        <f>SUM(P29:P30)</f>
        <v>0</v>
      </c>
      <c r="Q28" s="27"/>
    </row>
    <row r="29" spans="1:17">
      <c r="A29" s="29"/>
      <c r="B29" s="26"/>
      <c r="C29" s="27"/>
      <c r="D29" s="31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8"/>
    </row>
    <row r="30" spans="1:17">
      <c r="A30" s="29"/>
      <c r="B30" s="26"/>
      <c r="C30" s="27"/>
      <c r="D30" s="31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8"/>
    </row>
    <row r="31" spans="1:17" ht="15" thickBot="1">
      <c r="A31" s="29"/>
      <c r="B31" s="32"/>
      <c r="C31" s="27"/>
      <c r="D31" s="33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8"/>
    </row>
    <row r="32" spans="1:17" ht="15" thickBot="1">
      <c r="A32" s="34"/>
      <c r="B32" s="35" t="s">
        <v>38</v>
      </c>
      <c r="C32" s="55" t="s">
        <v>39</v>
      </c>
      <c r="D32" s="55"/>
      <c r="E32" s="7">
        <f>SUM(E21,E28,)</f>
        <v>540999.42000000004</v>
      </c>
      <c r="F32" s="7">
        <f>SUM(F21,F28,)</f>
        <v>81149.91</v>
      </c>
      <c r="G32" s="7">
        <f>SUM(G21,G28,)</f>
        <v>459849.51</v>
      </c>
      <c r="H32" s="7">
        <f t="shared" ref="H32:Q32" si="3">SUM(H28,H20,)</f>
        <v>29499.42</v>
      </c>
      <c r="I32" s="7">
        <f t="shared" si="3"/>
        <v>4424.91</v>
      </c>
      <c r="J32" s="7">
        <f t="shared" si="3"/>
        <v>0</v>
      </c>
      <c r="K32" s="7">
        <f t="shared" si="3"/>
        <v>0</v>
      </c>
      <c r="L32" s="7">
        <f t="shared" si="3"/>
        <v>4424.91</v>
      </c>
      <c r="M32" s="7">
        <f t="shared" si="3"/>
        <v>25074.51</v>
      </c>
      <c r="N32" s="7">
        <f t="shared" si="3"/>
        <v>0</v>
      </c>
      <c r="O32" s="7">
        <f t="shared" si="3"/>
        <v>0</v>
      </c>
      <c r="P32" s="7">
        <f t="shared" si="3"/>
        <v>0</v>
      </c>
      <c r="Q32" s="7">
        <f t="shared" si="3"/>
        <v>25074.51</v>
      </c>
    </row>
    <row r="33" spans="1:17">
      <c r="A33" s="36"/>
      <c r="B33" s="37"/>
      <c r="C33" s="38"/>
      <c r="D33" s="38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</row>
    <row r="34" spans="1:17">
      <c r="A34" s="42"/>
      <c r="B34" s="41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</row>
    <row r="35" spans="1:17">
      <c r="A35" s="43"/>
      <c r="B35" s="43"/>
      <c r="C35" s="44"/>
      <c r="D35" s="44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</row>
  </sheetData>
  <mergeCells count="29">
    <mergeCell ref="A2:Q2"/>
    <mergeCell ref="A3:A8"/>
    <mergeCell ref="B3:B8"/>
    <mergeCell ref="C3:C8"/>
    <mergeCell ref="D3:D8"/>
    <mergeCell ref="E3:E8"/>
    <mergeCell ref="F3:G3"/>
    <mergeCell ref="H3:Q3"/>
    <mergeCell ref="F4:F8"/>
    <mergeCell ref="G4:G8"/>
    <mergeCell ref="H4:Q4"/>
    <mergeCell ref="H5:H8"/>
    <mergeCell ref="I5:Q5"/>
    <mergeCell ref="I6:L6"/>
    <mergeCell ref="M6:Q6"/>
    <mergeCell ref="I7:I8"/>
    <mergeCell ref="J7:L7"/>
    <mergeCell ref="M7:M8"/>
    <mergeCell ref="N7:Q7"/>
    <mergeCell ref="C34:Q34"/>
    <mergeCell ref="C10:D10"/>
    <mergeCell ref="A35:B35"/>
    <mergeCell ref="C35:D35"/>
    <mergeCell ref="A11:A17"/>
    <mergeCell ref="C11:Q13"/>
    <mergeCell ref="A18:A24"/>
    <mergeCell ref="C18:Q19"/>
    <mergeCell ref="C32:D32"/>
    <mergeCell ref="C25:Q2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um</cp:lastModifiedBy>
  <cp:lastPrinted>2010-10-29T12:06:14Z</cp:lastPrinted>
  <dcterms:created xsi:type="dcterms:W3CDTF">2010-10-25T07:47:40Z</dcterms:created>
  <dcterms:modified xsi:type="dcterms:W3CDTF">2010-12-02T07:35:40Z</dcterms:modified>
</cp:coreProperties>
</file>