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4565" windowHeight="78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53" i="1"/>
  <c r="E53"/>
  <c r="E17"/>
  <c r="F17"/>
  <c r="G17"/>
  <c r="H17"/>
  <c r="I17"/>
  <c r="D17"/>
  <c r="G73"/>
  <c r="I79"/>
  <c r="H73"/>
  <c r="H79" s="1"/>
  <c r="G185" l="1"/>
  <c r="H185"/>
  <c r="I196"/>
  <c r="H196"/>
  <c r="G196"/>
  <c r="F196"/>
  <c r="E196"/>
  <c r="D196"/>
  <c r="F184"/>
  <c r="F185" s="1"/>
  <c r="E184"/>
  <c r="E185" s="1"/>
  <c r="D184"/>
  <c r="D185" s="1"/>
  <c r="G169"/>
  <c r="F169"/>
  <c r="E169"/>
  <c r="D169"/>
  <c r="H158"/>
  <c r="H159" s="1"/>
  <c r="G158"/>
  <c r="G159" s="1"/>
  <c r="F158"/>
  <c r="F159" s="1"/>
  <c r="E158"/>
  <c r="E159" s="1"/>
  <c r="D158"/>
  <c r="D159" s="1"/>
  <c r="I141"/>
  <c r="H141"/>
  <c r="G141"/>
  <c r="F141"/>
  <c r="E141"/>
  <c r="D141"/>
  <c r="H115"/>
  <c r="G115"/>
  <c r="F115"/>
  <c r="E115"/>
  <c r="D115"/>
  <c r="F100"/>
  <c r="E100"/>
  <c r="D100"/>
  <c r="F90"/>
  <c r="E90"/>
  <c r="D90"/>
  <c r="G79"/>
  <c r="F73"/>
  <c r="F79" s="1"/>
  <c r="E73"/>
  <c r="E79" s="1"/>
  <c r="D73"/>
  <c r="D79" s="1"/>
  <c r="H53"/>
  <c r="G53"/>
  <c r="F53"/>
  <c r="I186"/>
  <c r="H186"/>
  <c r="E186" l="1"/>
  <c r="E198" s="1"/>
  <c r="G186"/>
  <c r="G198" s="1"/>
  <c r="D186"/>
  <c r="D198" s="1"/>
  <c r="F186"/>
  <c r="F198" s="1"/>
  <c r="H198"/>
</calcChain>
</file>

<file path=xl/sharedStrings.xml><?xml version="1.0" encoding="utf-8"?>
<sst xmlns="http://schemas.openxmlformats.org/spreadsheetml/2006/main" count="324" uniqueCount="133">
  <si>
    <t xml:space="preserve"> </t>
  </si>
  <si>
    <t>Rady Miejskiej w Wieluniu z dnia ……...2010 r.</t>
  </si>
  <si>
    <t xml:space="preserve">     </t>
  </si>
  <si>
    <t>Dział 010   Rolnictwo i łowiectwo</t>
  </si>
  <si>
    <t>Źródła finansowania wydatków</t>
  </si>
  <si>
    <t>Lp.</t>
  </si>
  <si>
    <t>Wyszczególnienie</t>
  </si>
  <si>
    <t xml:space="preserve">Zakres </t>
  </si>
  <si>
    <t>Całkowita</t>
  </si>
  <si>
    <t>Wartość w</t>
  </si>
  <si>
    <t xml:space="preserve"> Budżet</t>
  </si>
  <si>
    <t>Inne</t>
  </si>
  <si>
    <t>Uwagi</t>
  </si>
  <si>
    <t>Rzeczowy</t>
  </si>
  <si>
    <t xml:space="preserve">Wartość </t>
  </si>
  <si>
    <t>2010r</t>
  </si>
  <si>
    <t>Gminy</t>
  </si>
  <si>
    <t>Pożyczki</t>
  </si>
  <si>
    <t>Źródła</t>
  </si>
  <si>
    <t>Inwestycji</t>
  </si>
  <si>
    <t>Przebudowa wodociągu we wsi Turów</t>
  </si>
  <si>
    <t>Długość 2650 mb</t>
  </si>
  <si>
    <t>Dział 600     Transport i łączność</t>
  </si>
  <si>
    <t>Dział 600 rozdz. 60016</t>
  </si>
  <si>
    <t>Budowa drogi (osiedle przy kościele) we wsi Kadłub</t>
  </si>
  <si>
    <t>Długość 700 mb</t>
  </si>
  <si>
    <t>Długość 1000 mb</t>
  </si>
  <si>
    <t>Długość 1123 mb</t>
  </si>
  <si>
    <t>Budowa dróg Wieluń ul. Kochelskiego, Sejmu Czteroletniego, Poprzeczna</t>
  </si>
  <si>
    <t>Budowa parkingów – Wieluń ul. POW</t>
  </si>
  <si>
    <t>30 miejsc postojowych</t>
  </si>
  <si>
    <t>realizacja</t>
  </si>
  <si>
    <t>Budowa kanalizacji deszczowej wraz z odbudową nawierzchni drogi Wieluń, ul. Nowy Rynek, Zamenhofa, Wodna</t>
  </si>
  <si>
    <t>1434,5 mb</t>
  </si>
  <si>
    <t>Razem:</t>
  </si>
  <si>
    <t>470 mb</t>
  </si>
  <si>
    <t>Budowa drogi - Wieluń ul. Potockiego</t>
  </si>
  <si>
    <t>Dział 700 Gospodarka Mieszkaniowa</t>
  </si>
  <si>
    <t>Dział 700 rozdz. 70004</t>
  </si>
  <si>
    <t>1.</t>
  </si>
  <si>
    <t>2.</t>
  </si>
  <si>
    <t>3.</t>
  </si>
  <si>
    <t>razem: rozdz. 70004</t>
  </si>
  <si>
    <t>Dział 700 rozdz. 70005</t>
  </si>
  <si>
    <t>4.</t>
  </si>
  <si>
    <t xml:space="preserve">Nabycie nieruchomości do zasobów gminy </t>
  </si>
  <si>
    <t>Dział 700 rozdz.70095</t>
  </si>
  <si>
    <t>5.</t>
  </si>
  <si>
    <t xml:space="preserve">Uzbrojenie terenów budownictwa mieszkaniowego Dąbrowa w rejonie ul. Bojarowskiej </t>
  </si>
  <si>
    <t>odszkodowania za grunty
kanalizacja sanitarna</t>
  </si>
  <si>
    <t>Razem dział 700</t>
  </si>
  <si>
    <t>Dział 710      Działalność usługowa</t>
  </si>
  <si>
    <t>Budowa cmentarza komunalnego w Wieluniu</t>
  </si>
  <si>
    <t>kanalizacja,   wodociąg</t>
  </si>
  <si>
    <t xml:space="preserve">  </t>
  </si>
  <si>
    <t xml:space="preserve">Dział 750       Administracja publiczna </t>
  </si>
  <si>
    <t>Dział 750 rozdz. 75023</t>
  </si>
  <si>
    <t xml:space="preserve">Urząd Miejski - zakupy inwestycyjne </t>
  </si>
  <si>
    <t>Dział 754      Bezpieczeństwo Publiczne i ochrona przeciwpożarowa</t>
  </si>
  <si>
    <t>Dział 754 rozdz. 75412</t>
  </si>
  <si>
    <t xml:space="preserve">Remont  remizy OSP w Kadłubie </t>
  </si>
  <si>
    <t>Dział 754 rozdz.75495</t>
  </si>
  <si>
    <t xml:space="preserve">Monitoring wizyjny miasta - II etap rozbudowy </t>
  </si>
  <si>
    <t xml:space="preserve">Dzial 754 </t>
  </si>
  <si>
    <t>Dział 801       Oświata i wychowanie</t>
  </si>
  <si>
    <t xml:space="preserve">Dział 801 rozdz.80101 </t>
  </si>
  <si>
    <t>Termomodernizacja budynku Szkoły Podstawowej w Niedzielsku</t>
  </si>
  <si>
    <t>Dział 801 rozdz. 80104</t>
  </si>
  <si>
    <t>Termomodernizacja budynku Publicznego Przedszkola nr 3 w Wieluniu</t>
  </si>
  <si>
    <t>Dział 801 rozdz. 80110</t>
  </si>
  <si>
    <t>Modernizacja instalacji c.o. w Gimnazjum nr 1 w Wieluniu</t>
  </si>
  <si>
    <t>Dział 801 rozdz. 80114</t>
  </si>
  <si>
    <t xml:space="preserve">Dział 900      Gospodarka komunalna </t>
  </si>
  <si>
    <t>Dział 900 rozdz. 90015</t>
  </si>
  <si>
    <t>Kompleksowy remont i rozbudowa systemu oświetlenia ulicznego na terenie Gminy Wieluń</t>
  </si>
  <si>
    <t>remot oświetlenia</t>
  </si>
  <si>
    <t>Dział 900 rozdz. 90019</t>
  </si>
  <si>
    <t>z oplat za korzystanie ze środow.</t>
  </si>
  <si>
    <t>Dział 900 rozdz. 90095</t>
  </si>
  <si>
    <t>Budowa zbiornika małej retencji w Kurowie</t>
  </si>
  <si>
    <t>wykup gruntów</t>
  </si>
  <si>
    <t>Razem dział 900</t>
  </si>
  <si>
    <t>Dział 921   Kultura i Ochrona Dziedzictwa Narodowego</t>
  </si>
  <si>
    <t>Dział</t>
  </si>
  <si>
    <t>Dział 921 rozdz. 92109</t>
  </si>
  <si>
    <t>Europejskie Centrum Kultury, Dialogu i Pojednania w Wieluniu – przebudowa Kino-Teatru Syrena</t>
  </si>
  <si>
    <t>projekt i przebudowa</t>
  </si>
  <si>
    <t>Razem: Dział 921</t>
  </si>
  <si>
    <t>Dział 926       Kultura fizyczna i sport</t>
  </si>
  <si>
    <t>Dział 926 rozdz. 92601</t>
  </si>
  <si>
    <t xml:space="preserve">Budowa obiektu sportowo-edukacyjnego  - pływalni w Wieluniu wraz z zagospodarowaniem terenu przyleglego - z wykorzystaniem wód geotermalnych </t>
  </si>
  <si>
    <t>dokumentacja</t>
  </si>
  <si>
    <t>Dział 926 rozdz. 92605</t>
  </si>
  <si>
    <t>Rozbudowa targowiska miejskiego przy ul. Zielonej w Wieluniu wraz z infrastrukturą</t>
  </si>
  <si>
    <t>Dział 926 rozdz. 92695</t>
  </si>
  <si>
    <t>plac zabaw</t>
  </si>
  <si>
    <t>fundusz sołecki</t>
  </si>
  <si>
    <t>rozdz. 92695</t>
  </si>
  <si>
    <t>Razem dział 926</t>
  </si>
  <si>
    <t>Razem zadania inwestycyjne w budżecie:</t>
  </si>
  <si>
    <t>Dział 758 rozdz. 75809</t>
  </si>
  <si>
    <t xml:space="preserve">Dział 758      Różne rozliczenia </t>
  </si>
  <si>
    <t>Dotacja celowa dla Powiatu wieluńskiego na realizację zadania „Wzmocnienie roli Szlaku Bursztynowego i innych szlaków tematycznych w zintegrowanym produkcie turystycznym Województwa Łódzkiego”</t>
  </si>
  <si>
    <t xml:space="preserve">Ogółem wydatki majątkowe w budżecie </t>
  </si>
  <si>
    <t>Budowa drogi gminnej ul.Leśna we wsi Sieniec</t>
  </si>
  <si>
    <t xml:space="preserve">Budowa drogi we wsi Srebrnica </t>
  </si>
  <si>
    <t>projekt i wykup gruntu</t>
  </si>
  <si>
    <t xml:space="preserve">Budowa drogi zbiorczej od ul. Częstochowskiej w Wieluniu do ul. Opolskiej w Gaszynie </t>
  </si>
  <si>
    <t xml:space="preserve">wykup gruntu </t>
  </si>
  <si>
    <t>Zakup pojazdu pożarniczego</t>
  </si>
  <si>
    <t>ilość - 1</t>
  </si>
  <si>
    <t>Zakupy inwestycyjne - Sołectwo Srebrnica Piaski</t>
  </si>
  <si>
    <t>Zakupy inwestycyjne - Sołectwo Rychłowice</t>
  </si>
  <si>
    <t>Termomodernizacja budynku mieszkalnego na os. Stare Sady 12 w Wieluniu</t>
  </si>
  <si>
    <t>docieplenie budynku</t>
  </si>
  <si>
    <t xml:space="preserve">Termomodernizacja budynku mieszkalnego na os. Wyszyńskiego 32 w Wieluniu </t>
  </si>
  <si>
    <t>Termomodernizacja budynku mieszkalnego przy ul. Długosza 30-32</t>
  </si>
  <si>
    <t>Zakupy inwestycyjne - ZOPOW</t>
  </si>
  <si>
    <t xml:space="preserve">                                                       Plan zadań inwestycyjnych na 2011 rok.</t>
  </si>
  <si>
    <t>2011 r.</t>
  </si>
  <si>
    <t xml:space="preserve">Budowa wodociągu we wsi Rychłowice </t>
  </si>
  <si>
    <t>Budowa kanalizacji sanitarnej -Wieluń, ul. Ewangelicka</t>
  </si>
  <si>
    <t>Budowa kanalizacji sanitarnej -Wieluń, róg Popiełuszki   -     18-ego Stycznia</t>
  </si>
  <si>
    <t>Budowa kolektora komunalnego wód deszczowych z terenów przemysłowych przy ul. Fabrycznej w Wieluniu</t>
  </si>
  <si>
    <t xml:space="preserve">   Tabela 3a do Uchwały Nr …….../10</t>
  </si>
  <si>
    <t>Budowa sieci kanalizacji sanitarnej z przyłączami i przepompownią ścieków - Wieluń ul. Rymarkiewiczowej</t>
  </si>
  <si>
    <t>Dział 010 rozdz. 01010</t>
  </si>
  <si>
    <t xml:space="preserve">Pomoc finansowa dla Powiatu Wieluńskiego na przebudowę drogi powiatowej Sieniec - Lututów w m. Starzenice </t>
  </si>
  <si>
    <t>Budowa drogi gminnej , ul. Cicha w Wieluniu</t>
  </si>
  <si>
    <t>Budowa drogi gminnej, ul. Rolna w Wieluniu</t>
  </si>
  <si>
    <t>Budowa wodociągu i kanalizacji sanitarnej - Dąbrowa ul. Miodowa</t>
  </si>
  <si>
    <t>Zakup sprzętu i doposażenie samochodu w Olewinie</t>
  </si>
  <si>
    <t>Projekt przebudowy drogi Sieniec - Jodłowiec</t>
  </si>
</sst>
</file>

<file path=xl/styles.xml><?xml version="1.0" encoding="utf-8"?>
<styleSheet xmlns="http://schemas.openxmlformats.org/spreadsheetml/2006/main">
  <numFmts count="4">
    <numFmt numFmtId="164" formatCode="#,##0;\-#,##0"/>
    <numFmt numFmtId="165" formatCode="#,##0.0"/>
    <numFmt numFmtId="166" formatCode="#,##0;[Red]\-#,##0"/>
    <numFmt numFmtId="167" formatCode="#,##0.00_ ;[Red]\-#,##0.00\ "/>
  </numFmts>
  <fonts count="16">
    <font>
      <sz val="11"/>
      <color theme="1"/>
      <name val="Czcionka tekstu podstawowego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8"/>
      <name val="Arial"/>
      <family val="2"/>
      <charset val="238"/>
    </font>
    <font>
      <sz val="7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sz val="6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sz val="7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left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 vertical="top"/>
    </xf>
    <xf numFmtId="0" fontId="3" fillId="0" borderId="0" xfId="0" applyFont="1"/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/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3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3" fontId="2" fillId="0" borderId="8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/>
    <xf numFmtId="0" fontId="3" fillId="0" borderId="0" xfId="0" applyFont="1" applyAlignment="1">
      <alignment horizontal="left" vertical="top"/>
    </xf>
    <xf numFmtId="3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3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wrapText="1"/>
    </xf>
    <xf numFmtId="0" fontId="9" fillId="0" borderId="4" xfId="0" applyFont="1" applyBorder="1"/>
    <xf numFmtId="0" fontId="1" fillId="0" borderId="6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3" fontId="1" fillId="0" borderId="14" xfId="0" applyNumberFormat="1" applyFont="1" applyBorder="1" applyAlignment="1">
      <alignment horizontal="center" vertical="top" wrapText="1"/>
    </xf>
    <xf numFmtId="3" fontId="11" fillId="0" borderId="0" xfId="0" applyNumberFormat="1" applyFont="1" applyBorder="1" applyAlignment="1">
      <alignment horizontal="center" vertical="top" wrapText="1"/>
    </xf>
    <xf numFmtId="164" fontId="8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center" vertical="top" wrapText="1"/>
    </xf>
    <xf numFmtId="164" fontId="2" fillId="0" borderId="8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center" vertical="top" wrapText="1"/>
    </xf>
    <xf numFmtId="3" fontId="1" fillId="0" borderId="6" xfId="0" applyNumberFormat="1" applyFont="1" applyBorder="1" applyAlignment="1">
      <alignment horizontal="center" vertical="top" wrapText="1"/>
    </xf>
    <xf numFmtId="165" fontId="1" fillId="0" borderId="6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0" fontId="1" fillId="0" borderId="9" xfId="0" applyFont="1" applyBorder="1"/>
    <xf numFmtId="0" fontId="1" fillId="0" borderId="1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65" fontId="1" fillId="0" borderId="0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 wrapText="1"/>
    </xf>
    <xf numFmtId="3" fontId="1" fillId="0" borderId="13" xfId="0" applyNumberFormat="1" applyFont="1" applyBorder="1" applyAlignment="1">
      <alignment horizontal="center" vertical="top" wrapText="1"/>
    </xf>
    <xf numFmtId="165" fontId="1" fillId="0" borderId="13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165" fontId="1" fillId="0" borderId="14" xfId="0" applyNumberFormat="1" applyFont="1" applyBorder="1" applyAlignment="1">
      <alignment horizontal="center" vertical="top" wrapText="1"/>
    </xf>
    <xf numFmtId="0" fontId="1" fillId="0" borderId="5" xfId="0" applyFont="1" applyBorder="1"/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left" vertical="top" wrapText="1"/>
    </xf>
    <xf numFmtId="3" fontId="1" fillId="0" borderId="21" xfId="0" applyNumberFormat="1" applyFont="1" applyBorder="1" applyAlignment="1">
      <alignment horizontal="center" vertical="top" wrapText="1"/>
    </xf>
    <xf numFmtId="165" fontId="1" fillId="0" borderId="21" xfId="0" applyNumberFormat="1" applyFont="1" applyBorder="1" applyAlignment="1">
      <alignment horizontal="center" vertical="top" wrapText="1"/>
    </xf>
    <xf numFmtId="0" fontId="1" fillId="0" borderId="22" xfId="0" applyFont="1" applyBorder="1"/>
    <xf numFmtId="0" fontId="3" fillId="0" borderId="2" xfId="0" applyFont="1" applyBorder="1"/>
    <xf numFmtId="3" fontId="3" fillId="0" borderId="10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center" vertical="top"/>
    </xf>
    <xf numFmtId="3" fontId="1" fillId="0" borderId="17" xfId="0" applyNumberFormat="1" applyFont="1" applyBorder="1"/>
    <xf numFmtId="3" fontId="2" fillId="0" borderId="0" xfId="0" applyNumberFormat="1" applyFont="1" applyBorder="1" applyAlignment="1">
      <alignment horizontal="center" vertical="top"/>
    </xf>
    <xf numFmtId="4" fontId="1" fillId="0" borderId="2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4" fontId="2" fillId="0" borderId="24" xfId="0" applyNumberFormat="1" applyFont="1" applyBorder="1" applyAlignment="1">
      <alignment horizontal="center" vertical="top"/>
    </xf>
    <xf numFmtId="3" fontId="2" fillId="0" borderId="25" xfId="0" applyNumberFormat="1" applyFont="1" applyBorder="1"/>
    <xf numFmtId="0" fontId="1" fillId="0" borderId="17" xfId="0" applyFont="1" applyBorder="1"/>
    <xf numFmtId="3" fontId="2" fillId="0" borderId="0" xfId="0" applyNumberFormat="1" applyFont="1" applyBorder="1"/>
    <xf numFmtId="0" fontId="3" fillId="0" borderId="0" xfId="0" applyFont="1" applyBorder="1" applyAlignment="1">
      <alignment horizontal="left" vertical="top"/>
    </xf>
    <xf numFmtId="3" fontId="3" fillId="0" borderId="0" xfId="0" applyNumberFormat="1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top"/>
    </xf>
    <xf numFmtId="0" fontId="7" fillId="0" borderId="26" xfId="0" applyFont="1" applyBorder="1"/>
    <xf numFmtId="0" fontId="1" fillId="0" borderId="12" xfId="0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top" wrapText="1"/>
    </xf>
    <xf numFmtId="0" fontId="8" fillId="0" borderId="11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top" wrapText="1"/>
    </xf>
    <xf numFmtId="3" fontId="2" fillId="0" borderId="21" xfId="0" applyNumberFormat="1" applyFont="1" applyBorder="1" applyAlignment="1">
      <alignment horizontal="center" vertical="top" wrapText="1"/>
    </xf>
    <xf numFmtId="166" fontId="2" fillId="0" borderId="4" xfId="0" applyNumberFormat="1" applyFont="1" applyBorder="1" applyAlignment="1">
      <alignment horizontal="center" vertical="top" wrapText="1"/>
    </xf>
    <xf numFmtId="0" fontId="14" fillId="0" borderId="22" xfId="0" applyFont="1" applyBorder="1" applyAlignment="1">
      <alignment horizontal="left" vertical="top" wrapText="1"/>
    </xf>
    <xf numFmtId="4" fontId="2" fillId="0" borderId="28" xfId="0" applyNumberFormat="1" applyFont="1" applyBorder="1" applyAlignment="1">
      <alignment horizontal="center" vertical="top" wrapText="1"/>
    </xf>
    <xf numFmtId="0" fontId="8" fillId="0" borderId="4" xfId="0" applyFont="1" applyBorder="1"/>
    <xf numFmtId="0" fontId="12" fillId="0" borderId="0" xfId="0" applyFont="1"/>
    <xf numFmtId="0" fontId="11" fillId="0" borderId="0" xfId="0" applyFont="1"/>
    <xf numFmtId="4" fontId="11" fillId="0" borderId="5" xfId="0" applyNumberFormat="1" applyFont="1" applyBorder="1"/>
    <xf numFmtId="3" fontId="11" fillId="0" borderId="0" xfId="0" applyNumberFormat="1" applyFont="1" applyBorder="1"/>
    <xf numFmtId="0" fontId="2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4" fontId="2" fillId="0" borderId="8" xfId="0" applyNumberFormat="1" applyFont="1" applyBorder="1" applyAlignment="1">
      <alignment horizontal="center" vertical="top" wrapText="1"/>
    </xf>
    <xf numFmtId="167" fontId="2" fillId="0" borderId="18" xfId="0" applyNumberFormat="1" applyFont="1" applyBorder="1" applyAlignment="1">
      <alignment horizontal="center"/>
    </xf>
    <xf numFmtId="0" fontId="15" fillId="0" borderId="0" xfId="0" applyFont="1"/>
    <xf numFmtId="0" fontId="1" fillId="0" borderId="2" xfId="0" applyFont="1" applyBorder="1" applyAlignment="1">
      <alignment vertical="top" wrapText="1"/>
    </xf>
    <xf numFmtId="1" fontId="1" fillId="0" borderId="1" xfId="0" applyNumberFormat="1" applyFont="1" applyBorder="1" applyAlignment="1">
      <alignment horizontal="left" vertical="top" wrapText="1"/>
    </xf>
    <xf numFmtId="1" fontId="1" fillId="0" borderId="2" xfId="0" applyNumberFormat="1" applyFont="1" applyBorder="1"/>
    <xf numFmtId="1" fontId="9" fillId="0" borderId="2" xfId="0" applyNumberFormat="1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left" vertical="top" wrapText="1"/>
    </xf>
    <xf numFmtId="1" fontId="1" fillId="0" borderId="3" xfId="0" applyNumberFormat="1" applyFont="1" applyBorder="1" applyAlignment="1">
      <alignment horizontal="left" vertical="top" wrapText="1"/>
    </xf>
    <xf numFmtId="3" fontId="1" fillId="0" borderId="2" xfId="0" applyNumberFormat="1" applyFont="1" applyBorder="1"/>
    <xf numFmtId="164" fontId="1" fillId="0" borderId="9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top" wrapText="1"/>
    </xf>
    <xf numFmtId="3" fontId="13" fillId="0" borderId="3" xfId="0" applyNumberFormat="1" applyFont="1" applyBorder="1" applyAlignment="1">
      <alignment horizontal="center" vertical="top"/>
    </xf>
    <xf numFmtId="0" fontId="1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top" wrapText="1"/>
    </xf>
    <xf numFmtId="0" fontId="7" fillId="0" borderId="27" xfId="0" applyFont="1" applyBorder="1"/>
    <xf numFmtId="3" fontId="1" fillId="0" borderId="31" xfId="0" applyNumberFormat="1" applyFont="1" applyBorder="1" applyAlignment="1">
      <alignment horizontal="center" vertical="top" wrapText="1"/>
    </xf>
    <xf numFmtId="3" fontId="1" fillId="0" borderId="27" xfId="0" applyNumberFormat="1" applyFont="1" applyBorder="1" applyAlignment="1">
      <alignment horizontal="center" vertical="top" wrapText="1"/>
    </xf>
    <xf numFmtId="3" fontId="2" fillId="0" borderId="32" xfId="0" applyNumberFormat="1" applyFont="1" applyBorder="1" applyAlignment="1">
      <alignment horizontal="center" vertical="top"/>
    </xf>
    <xf numFmtId="0" fontId="1" fillId="0" borderId="32" xfId="0" applyFont="1" applyBorder="1" applyAlignment="1">
      <alignment horizontal="left" vertical="top" wrapText="1"/>
    </xf>
    <xf numFmtId="4" fontId="1" fillId="0" borderId="11" xfId="0" applyNumberFormat="1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7" fillId="0" borderId="14" xfId="0" applyFont="1" applyBorder="1" applyAlignment="1">
      <alignment vertical="top" wrapText="1"/>
    </xf>
    <xf numFmtId="0" fontId="1" fillId="0" borderId="27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/>
    </xf>
    <xf numFmtId="0" fontId="8" fillId="0" borderId="27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4" fontId="1" fillId="0" borderId="27" xfId="0" applyNumberFormat="1" applyFont="1" applyBorder="1" applyAlignment="1">
      <alignment horizontal="center" vertical="top"/>
    </xf>
    <xf numFmtId="4" fontId="1" fillId="0" borderId="27" xfId="0" applyNumberFormat="1" applyFont="1" applyBorder="1" applyAlignment="1">
      <alignment horizontal="center" vertical="top" wrapText="1"/>
    </xf>
    <xf numFmtId="4" fontId="1" fillId="0" borderId="27" xfId="0" applyNumberFormat="1" applyFont="1" applyBorder="1" applyAlignment="1">
      <alignment horizontal="left" vertical="top" wrapText="1"/>
    </xf>
    <xf numFmtId="4" fontId="1" fillId="0" borderId="32" xfId="0" applyNumberFormat="1" applyFont="1" applyBorder="1"/>
    <xf numFmtId="0" fontId="2" fillId="0" borderId="1" xfId="0" applyFont="1" applyBorder="1" applyAlignment="1">
      <alignment horizontal="center" wrapText="1"/>
    </xf>
    <xf numFmtId="0" fontId="8" fillId="0" borderId="27" xfId="0" applyFont="1" applyBorder="1" applyAlignment="1">
      <alignment vertical="top" wrapText="1"/>
    </xf>
    <xf numFmtId="0" fontId="1" fillId="0" borderId="17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3" xfId="0" applyFont="1" applyBorder="1"/>
    <xf numFmtId="0" fontId="1" fillId="0" borderId="0" xfId="0" applyFont="1" applyBorder="1" applyAlignment="1">
      <alignment horizontal="left" vertical="top"/>
    </xf>
    <xf numFmtId="0" fontId="1" fillId="0" borderId="31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3" fontId="3" fillId="0" borderId="21" xfId="0" applyNumberFormat="1" applyFont="1" applyBorder="1" applyAlignment="1">
      <alignment horizontal="center"/>
    </xf>
    <xf numFmtId="165" fontId="3" fillId="0" borderId="21" xfId="0" applyNumberFormat="1" applyFont="1" applyBorder="1" applyAlignment="1">
      <alignment horizontal="center"/>
    </xf>
    <xf numFmtId="0" fontId="3" fillId="0" borderId="0" xfId="0" applyFont="1" applyBorder="1"/>
    <xf numFmtId="0" fontId="1" fillId="0" borderId="33" xfId="0" applyFont="1" applyBorder="1" applyAlignment="1">
      <alignment horizontal="center" vertical="top" wrapText="1"/>
    </xf>
    <xf numFmtId="0" fontId="1" fillId="0" borderId="33" xfId="0" applyFont="1" applyBorder="1" applyAlignment="1">
      <alignment horizontal="left" vertical="top" wrapText="1"/>
    </xf>
    <xf numFmtId="0" fontId="1" fillId="0" borderId="34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3" fontId="3" fillId="0" borderId="0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0" fontId="1" fillId="0" borderId="35" xfId="0" applyFont="1" applyBorder="1" applyAlignment="1">
      <alignment horizontal="center" vertical="top" wrapText="1"/>
    </xf>
    <xf numFmtId="0" fontId="11" fillId="0" borderId="35" xfId="0" applyFont="1" applyBorder="1" applyAlignment="1">
      <alignment horizontal="center" vertical="top" wrapText="1"/>
    </xf>
    <xf numFmtId="0" fontId="11" fillId="0" borderId="36" xfId="0" applyFont="1" applyBorder="1" applyAlignment="1">
      <alignment horizontal="left" vertical="top" wrapText="1"/>
    </xf>
    <xf numFmtId="3" fontId="11" fillId="0" borderId="37" xfId="0" applyNumberFormat="1" applyFont="1" applyBorder="1" applyAlignment="1">
      <alignment horizontal="center" vertical="top" wrapText="1"/>
    </xf>
    <xf numFmtId="3" fontId="11" fillId="0" borderId="17" xfId="0" applyNumberFormat="1" applyFont="1" applyBorder="1" applyAlignment="1">
      <alignment horizontal="center" vertical="top" wrapText="1"/>
    </xf>
    <xf numFmtId="3" fontId="11" fillId="0" borderId="36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164" fontId="10" fillId="0" borderId="16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left" vertical="top" wrapText="1"/>
    </xf>
    <xf numFmtId="3" fontId="1" fillId="0" borderId="33" xfId="0" applyNumberFormat="1" applyFont="1" applyBorder="1" applyAlignment="1">
      <alignment horizontal="center" vertical="top" wrapText="1"/>
    </xf>
    <xf numFmtId="1" fontId="1" fillId="0" borderId="33" xfId="0" applyNumberFormat="1" applyFont="1" applyBorder="1" applyAlignment="1">
      <alignment horizontal="left" vertical="top" wrapText="1"/>
    </xf>
    <xf numFmtId="164" fontId="1" fillId="0" borderId="34" xfId="0" applyNumberFormat="1" applyFont="1" applyBorder="1" applyAlignment="1">
      <alignment horizontal="center" vertical="center" wrapText="1"/>
    </xf>
    <xf numFmtId="1" fontId="1" fillId="0" borderId="27" xfId="0" applyNumberFormat="1" applyFont="1" applyBorder="1" applyAlignment="1">
      <alignment horizontal="left" vertical="top" wrapText="1"/>
    </xf>
    <xf numFmtId="164" fontId="1" fillId="0" borderId="3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3" fillId="0" borderId="0" xfId="0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9"/>
  <sheetViews>
    <sheetView tabSelected="1" view="pageLayout" topLeftCell="A187" workbookViewId="0">
      <selection activeCell="F202" sqref="F202"/>
    </sheetView>
  </sheetViews>
  <sheetFormatPr defaultRowHeight="14.25"/>
  <cols>
    <col min="1" max="1" width="4.375" customWidth="1"/>
    <col min="2" max="2" width="37.625" customWidth="1"/>
    <col min="3" max="3" width="12.5" customWidth="1"/>
    <col min="4" max="4" width="11.75" customWidth="1"/>
    <col min="5" max="5" width="11.25" customWidth="1"/>
    <col min="6" max="6" width="11.5" customWidth="1"/>
    <col min="7" max="7" width="10.625" customWidth="1"/>
  </cols>
  <sheetData>
    <row r="1" spans="1:9">
      <c r="A1" s="1"/>
      <c r="B1" s="1"/>
      <c r="C1" s="1"/>
      <c r="D1" s="1"/>
      <c r="E1" s="2" t="s">
        <v>0</v>
      </c>
      <c r="F1" s="1"/>
      <c r="G1" s="1" t="s">
        <v>124</v>
      </c>
      <c r="H1" s="1"/>
      <c r="I1" s="1"/>
    </row>
    <row r="2" spans="1:9">
      <c r="A2" s="1"/>
      <c r="B2" s="1"/>
      <c r="C2" s="3" t="s">
        <v>0</v>
      </c>
      <c r="D2" s="214"/>
      <c r="E2" s="214"/>
      <c r="F2" s="214"/>
      <c r="G2" s="215" t="s">
        <v>1</v>
      </c>
      <c r="H2" s="215"/>
      <c r="I2" s="215"/>
    </row>
    <row r="3" spans="1:9" ht="18">
      <c r="A3" s="1"/>
      <c r="B3" s="4"/>
      <c r="C3" s="5" t="s">
        <v>118</v>
      </c>
      <c r="D3" s="6"/>
      <c r="E3" s="6"/>
      <c r="F3" s="6"/>
      <c r="G3" s="215"/>
      <c r="H3" s="215"/>
      <c r="I3" s="215"/>
    </row>
    <row r="4" spans="1:9">
      <c r="A4" s="1"/>
      <c r="B4" s="7"/>
      <c r="C4" s="8"/>
      <c r="D4" s="9"/>
      <c r="E4" s="9"/>
      <c r="F4" s="9"/>
      <c r="G4" s="10" t="s">
        <v>2</v>
      </c>
      <c r="H4" s="8"/>
      <c r="I4" s="11"/>
    </row>
    <row r="5" spans="1:9">
      <c r="A5" s="1"/>
      <c r="B5" s="1"/>
      <c r="C5" s="11"/>
      <c r="D5" s="9"/>
      <c r="E5" s="9"/>
      <c r="F5" s="9"/>
      <c r="G5" s="8"/>
      <c r="H5" s="8"/>
      <c r="I5" s="8"/>
    </row>
    <row r="6" spans="1:9">
      <c r="A6" s="1"/>
      <c r="B6" s="1"/>
      <c r="C6" s="8" t="s">
        <v>3</v>
      </c>
      <c r="D6" s="12"/>
      <c r="E6" s="8"/>
      <c r="F6" s="1"/>
      <c r="G6" s="13" t="s">
        <v>0</v>
      </c>
      <c r="H6" s="13"/>
      <c r="I6" s="13"/>
    </row>
    <row r="7" spans="1:9">
      <c r="A7" s="1"/>
      <c r="B7" s="14" t="s">
        <v>126</v>
      </c>
      <c r="C7" s="1"/>
      <c r="D7" s="1"/>
      <c r="E7" s="1"/>
      <c r="F7" s="1"/>
      <c r="G7" s="13"/>
      <c r="H7" s="13"/>
      <c r="I7" s="13"/>
    </row>
    <row r="8" spans="1:9">
      <c r="A8" s="15"/>
      <c r="B8" s="16"/>
      <c r="C8" s="17"/>
      <c r="D8" s="17"/>
      <c r="E8" s="17"/>
      <c r="F8" s="216" t="s">
        <v>4</v>
      </c>
      <c r="G8" s="216"/>
      <c r="H8" s="216"/>
      <c r="I8" s="18"/>
    </row>
    <row r="9" spans="1:9">
      <c r="A9" s="19"/>
      <c r="B9" s="20"/>
      <c r="C9" s="21"/>
      <c r="D9" s="21"/>
      <c r="E9" s="21"/>
      <c r="F9" s="216"/>
      <c r="G9" s="216"/>
      <c r="H9" s="216"/>
      <c r="I9" s="22"/>
    </row>
    <row r="10" spans="1:9">
      <c r="A10" s="19" t="s">
        <v>5</v>
      </c>
      <c r="B10" s="23" t="s">
        <v>6</v>
      </c>
      <c r="C10" s="23" t="s">
        <v>7</v>
      </c>
      <c r="D10" s="23" t="s">
        <v>8</v>
      </c>
      <c r="E10" s="23" t="s">
        <v>9</v>
      </c>
      <c r="F10" s="24" t="s">
        <v>10</v>
      </c>
      <c r="G10" s="24"/>
      <c r="H10" s="24" t="s">
        <v>11</v>
      </c>
      <c r="I10" s="25" t="s">
        <v>12</v>
      </c>
    </row>
    <row r="11" spans="1:9">
      <c r="A11" s="26"/>
      <c r="B11" s="20"/>
      <c r="C11" s="23" t="s">
        <v>13</v>
      </c>
      <c r="D11" s="23" t="s">
        <v>14</v>
      </c>
      <c r="E11" s="23" t="s">
        <v>119</v>
      </c>
      <c r="F11" s="23" t="s">
        <v>16</v>
      </c>
      <c r="G11" s="23" t="s">
        <v>17</v>
      </c>
      <c r="H11" s="23" t="s">
        <v>18</v>
      </c>
      <c r="I11" s="22"/>
    </row>
    <row r="12" spans="1:9">
      <c r="A12" s="19"/>
      <c r="B12" s="20"/>
      <c r="C12" s="21"/>
      <c r="D12" s="23" t="s">
        <v>19</v>
      </c>
      <c r="E12" s="21"/>
      <c r="F12" s="27"/>
      <c r="G12" s="27"/>
      <c r="H12" s="27"/>
      <c r="I12" s="22"/>
    </row>
    <row r="13" spans="1:9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  <c r="H13" s="28">
        <v>8</v>
      </c>
      <c r="I13" s="29">
        <v>9</v>
      </c>
    </row>
    <row r="14" spans="1:9" ht="18.75" customHeight="1">
      <c r="A14" s="30">
        <v>1</v>
      </c>
      <c r="B14" s="31" t="s">
        <v>20</v>
      </c>
      <c r="C14" s="31" t="s">
        <v>21</v>
      </c>
      <c r="D14" s="32">
        <v>775000</v>
      </c>
      <c r="E14" s="32">
        <v>253000</v>
      </c>
      <c r="F14" s="32">
        <v>253000</v>
      </c>
      <c r="G14" s="32"/>
      <c r="H14" s="31"/>
      <c r="I14" s="33" t="s">
        <v>0</v>
      </c>
    </row>
    <row r="15" spans="1:9" ht="23.25" customHeight="1">
      <c r="A15" s="35">
        <v>2</v>
      </c>
      <c r="B15" s="17" t="s">
        <v>130</v>
      </c>
      <c r="C15" s="17" t="s">
        <v>31</v>
      </c>
      <c r="D15" s="36">
        <v>120000</v>
      </c>
      <c r="E15" s="36">
        <v>120000</v>
      </c>
      <c r="F15" s="36">
        <v>120000</v>
      </c>
      <c r="G15" s="36"/>
      <c r="H15" s="17"/>
      <c r="I15" s="110"/>
    </row>
    <row r="16" spans="1:9" ht="23.25" customHeight="1">
      <c r="A16" s="69">
        <v>3</v>
      </c>
      <c r="B16" s="39" t="s">
        <v>120</v>
      </c>
      <c r="C16" s="186" t="s">
        <v>31</v>
      </c>
      <c r="D16" s="65">
        <v>42000</v>
      </c>
      <c r="E16" s="41">
        <v>42000</v>
      </c>
      <c r="F16" s="65">
        <v>42000</v>
      </c>
      <c r="G16" s="41"/>
      <c r="H16" s="39"/>
      <c r="I16" s="187"/>
    </row>
    <row r="17" spans="1:9" ht="15" thickBot="1">
      <c r="A17" s="44" t="s">
        <v>0</v>
      </c>
      <c r="B17" s="185" t="s">
        <v>0</v>
      </c>
      <c r="C17" s="45" t="s">
        <v>0</v>
      </c>
      <c r="D17" s="46">
        <f>SUM(D14:D16)</f>
        <v>937000</v>
      </c>
      <c r="E17" s="46">
        <f t="shared" ref="E17:I17" si="0">SUM(E14:E16)</f>
        <v>415000</v>
      </c>
      <c r="F17" s="46">
        <f t="shared" si="0"/>
        <v>415000</v>
      </c>
      <c r="G17" s="46">
        <f t="shared" si="0"/>
        <v>0</v>
      </c>
      <c r="H17" s="46">
        <f t="shared" si="0"/>
        <v>0</v>
      </c>
      <c r="I17" s="46">
        <f t="shared" si="0"/>
        <v>0</v>
      </c>
    </row>
    <row r="18" spans="1:9">
      <c r="A18" s="44"/>
      <c r="B18" s="47" t="s">
        <v>0</v>
      </c>
      <c r="C18" s="42" t="s">
        <v>0</v>
      </c>
      <c r="D18" s="40"/>
      <c r="E18" s="40"/>
      <c r="F18" s="40"/>
      <c r="G18" s="40"/>
      <c r="H18" s="42" t="s">
        <v>0</v>
      </c>
      <c r="I18" s="48"/>
    </row>
    <row r="19" spans="1:9">
      <c r="A19" s="44"/>
      <c r="B19" s="185"/>
      <c r="C19" s="42"/>
      <c r="D19" s="40"/>
      <c r="E19" s="40"/>
      <c r="F19" s="40"/>
      <c r="G19" s="40"/>
      <c r="H19" s="42"/>
      <c r="I19" s="48"/>
    </row>
    <row r="20" spans="1:9">
      <c r="A20" s="44"/>
      <c r="B20" s="185"/>
      <c r="C20" s="42"/>
      <c r="D20" s="40"/>
      <c r="E20" s="40"/>
      <c r="F20" s="40"/>
      <c r="G20" s="40"/>
      <c r="H20" s="42"/>
      <c r="I20" s="48"/>
    </row>
    <row r="21" spans="1:9">
      <c r="A21" s="44"/>
      <c r="B21" s="185"/>
      <c r="C21" s="42"/>
      <c r="D21" s="40"/>
      <c r="E21" s="40"/>
      <c r="F21" s="40"/>
      <c r="G21" s="40"/>
      <c r="H21" s="42"/>
      <c r="I21" s="48"/>
    </row>
    <row r="22" spans="1:9">
      <c r="A22" s="44"/>
      <c r="B22" s="185"/>
      <c r="C22" s="42"/>
      <c r="D22" s="40"/>
      <c r="E22" s="40"/>
      <c r="F22" s="40"/>
      <c r="G22" s="40"/>
      <c r="H22" s="42"/>
      <c r="I22" s="48"/>
    </row>
    <row r="23" spans="1:9">
      <c r="A23" s="44"/>
      <c r="B23" s="185"/>
      <c r="C23" s="42"/>
      <c r="D23" s="40"/>
      <c r="E23" s="40"/>
      <c r="F23" s="40"/>
      <c r="G23" s="40"/>
      <c r="H23" s="42"/>
      <c r="I23" s="48"/>
    </row>
    <row r="24" spans="1:9">
      <c r="A24" s="44"/>
      <c r="B24" s="185"/>
      <c r="C24" s="42"/>
      <c r="D24" s="40"/>
      <c r="E24" s="40"/>
      <c r="F24" s="40"/>
      <c r="G24" s="40"/>
      <c r="H24" s="42"/>
      <c r="I24" s="48"/>
    </row>
    <row r="25" spans="1:9">
      <c r="A25" s="44"/>
      <c r="B25" s="185"/>
      <c r="C25" s="42"/>
      <c r="D25" s="40"/>
      <c r="E25" s="40"/>
      <c r="F25" s="40"/>
      <c r="G25" s="40"/>
      <c r="H25" s="42"/>
      <c r="I25" s="48"/>
    </row>
    <row r="26" spans="1:9">
      <c r="A26" s="44"/>
      <c r="B26" s="185"/>
      <c r="C26" s="42"/>
      <c r="D26" s="40"/>
      <c r="E26" s="40"/>
      <c r="F26" s="40"/>
      <c r="G26" s="40"/>
      <c r="H26" s="42"/>
      <c r="I26" s="48"/>
    </row>
    <row r="27" spans="1:9">
      <c r="A27" s="44"/>
      <c r="B27" s="185"/>
      <c r="C27" s="42"/>
      <c r="D27" s="40"/>
      <c r="E27" s="40"/>
      <c r="F27" s="40"/>
      <c r="G27" s="40"/>
      <c r="H27" s="42"/>
      <c r="I27" s="48"/>
    </row>
    <row r="28" spans="1:9">
      <c r="A28" s="44"/>
      <c r="B28" s="185"/>
      <c r="C28" s="42"/>
      <c r="D28" s="40"/>
      <c r="E28" s="40"/>
      <c r="F28" s="40"/>
      <c r="G28" s="40"/>
      <c r="H28" s="42"/>
      <c r="I28" s="48"/>
    </row>
    <row r="29" spans="1:9">
      <c r="A29" s="44"/>
      <c r="B29" s="185"/>
      <c r="C29" s="42"/>
      <c r="D29" s="40"/>
      <c r="E29" s="40"/>
      <c r="F29" s="40"/>
      <c r="G29" s="40"/>
      <c r="H29" s="42"/>
      <c r="I29" s="48"/>
    </row>
    <row r="30" spans="1:9">
      <c r="A30" s="44"/>
      <c r="B30" s="185"/>
      <c r="C30" s="42"/>
      <c r="D30" s="40"/>
      <c r="E30" s="40"/>
      <c r="F30" s="40"/>
      <c r="G30" s="40"/>
      <c r="H30" s="42"/>
      <c r="I30" s="48"/>
    </row>
    <row r="31" spans="1:9">
      <c r="A31" s="44"/>
      <c r="B31" s="185"/>
      <c r="C31" s="42"/>
      <c r="D31" s="40"/>
      <c r="E31" s="40"/>
      <c r="F31" s="40"/>
      <c r="G31" s="40"/>
      <c r="H31" s="42"/>
      <c r="I31" s="48"/>
    </row>
    <row r="32" spans="1:9">
      <c r="A32" s="44"/>
      <c r="B32" s="185"/>
      <c r="C32" s="42"/>
      <c r="D32" s="40"/>
      <c r="E32" s="40"/>
      <c r="F32" s="40"/>
      <c r="G32" s="40"/>
      <c r="H32" s="42"/>
      <c r="I32" s="48"/>
    </row>
    <row r="33" spans="1:9">
      <c r="A33" s="44"/>
      <c r="B33" s="185"/>
      <c r="C33" s="42"/>
      <c r="D33" s="40"/>
      <c r="E33" s="40"/>
      <c r="F33" s="40"/>
      <c r="G33" s="40"/>
      <c r="H33" s="42"/>
      <c r="I33" s="48"/>
    </row>
    <row r="34" spans="1:9">
      <c r="A34" s="1"/>
      <c r="B34" s="49"/>
      <c r="C34" s="217" t="s">
        <v>22</v>
      </c>
      <c r="D34" s="217"/>
      <c r="E34" s="217"/>
      <c r="F34" s="217"/>
      <c r="G34" s="1"/>
      <c r="H34" s="1"/>
      <c r="I34" s="1"/>
    </row>
    <row r="35" spans="1:9">
      <c r="A35" s="1"/>
      <c r="B35" s="8" t="s">
        <v>23</v>
      </c>
      <c r="C35" s="8"/>
      <c r="D35" s="8"/>
      <c r="E35" s="8"/>
      <c r="F35" s="8"/>
      <c r="G35" s="1"/>
      <c r="H35" s="1"/>
      <c r="I35" s="1"/>
    </row>
    <row r="36" spans="1:9">
      <c r="A36" s="15"/>
      <c r="B36" s="16"/>
      <c r="C36" s="17"/>
      <c r="D36" s="17"/>
      <c r="E36" s="17"/>
      <c r="F36" s="216" t="s">
        <v>4</v>
      </c>
      <c r="G36" s="216"/>
      <c r="H36" s="216"/>
      <c r="I36" s="18"/>
    </row>
    <row r="37" spans="1:9">
      <c r="A37" s="19"/>
      <c r="B37" s="20"/>
      <c r="C37" s="21"/>
      <c r="D37" s="21"/>
      <c r="E37" s="21"/>
      <c r="F37" s="216"/>
      <c r="G37" s="216"/>
      <c r="H37" s="216"/>
      <c r="I37" s="22"/>
    </row>
    <row r="38" spans="1:9" ht="17.25" customHeight="1">
      <c r="A38" s="19"/>
      <c r="B38" s="23" t="s">
        <v>6</v>
      </c>
      <c r="C38" s="23" t="s">
        <v>7</v>
      </c>
      <c r="D38" s="23" t="s">
        <v>8</v>
      </c>
      <c r="E38" s="23" t="s">
        <v>9</v>
      </c>
      <c r="F38" s="24" t="s">
        <v>10</v>
      </c>
      <c r="G38" s="24" t="s">
        <v>17</v>
      </c>
      <c r="H38" s="24" t="s">
        <v>11</v>
      </c>
      <c r="I38" s="25" t="s">
        <v>12</v>
      </c>
    </row>
    <row r="39" spans="1:9">
      <c r="A39" s="19" t="s">
        <v>5</v>
      </c>
      <c r="B39" s="20"/>
      <c r="C39" s="23" t="s">
        <v>13</v>
      </c>
      <c r="D39" s="23" t="s">
        <v>14</v>
      </c>
      <c r="E39" s="23" t="s">
        <v>119</v>
      </c>
      <c r="F39" s="23" t="s">
        <v>16</v>
      </c>
      <c r="G39" s="23" t="s">
        <v>0</v>
      </c>
      <c r="H39" s="23" t="s">
        <v>18</v>
      </c>
      <c r="I39" s="22"/>
    </row>
    <row r="40" spans="1:9">
      <c r="A40" s="19"/>
      <c r="B40" s="20"/>
      <c r="C40" s="21"/>
      <c r="D40" s="23" t="s">
        <v>19</v>
      </c>
      <c r="E40" s="21"/>
      <c r="F40" s="27"/>
      <c r="G40" s="27"/>
      <c r="H40" s="27"/>
      <c r="I40" s="22"/>
    </row>
    <row r="41" spans="1:9">
      <c r="A41" s="28">
        <v>1</v>
      </c>
      <c r="B41" s="28">
        <v>2</v>
      </c>
      <c r="C41" s="28">
        <v>3</v>
      </c>
      <c r="D41" s="28">
        <v>4</v>
      </c>
      <c r="E41" s="28">
        <v>5</v>
      </c>
      <c r="F41" s="28">
        <v>6</v>
      </c>
      <c r="G41" s="28">
        <v>7</v>
      </c>
      <c r="H41" s="28">
        <v>8</v>
      </c>
      <c r="I41" s="29">
        <v>9</v>
      </c>
    </row>
    <row r="42" spans="1:9" ht="24" customHeight="1">
      <c r="A42" s="35">
        <v>1</v>
      </c>
      <c r="B42" s="17" t="s">
        <v>104</v>
      </c>
      <c r="C42" s="17" t="s">
        <v>27</v>
      </c>
      <c r="D42" s="36">
        <v>1230000</v>
      </c>
      <c r="E42" s="36">
        <v>300000</v>
      </c>
      <c r="F42" s="36">
        <v>300000</v>
      </c>
      <c r="G42" s="36"/>
      <c r="H42" s="150"/>
      <c r="I42" s="15" t="s">
        <v>0</v>
      </c>
    </row>
    <row r="43" spans="1:9" ht="22.5" customHeight="1">
      <c r="A43" s="35">
        <v>2</v>
      </c>
      <c r="B43" s="31" t="s">
        <v>24</v>
      </c>
      <c r="C43" s="31" t="s">
        <v>25</v>
      </c>
      <c r="D43" s="32">
        <v>1154000</v>
      </c>
      <c r="E43" s="32">
        <v>300000</v>
      </c>
      <c r="F43" s="32">
        <v>300000</v>
      </c>
      <c r="G43" s="36"/>
      <c r="H43" s="150"/>
      <c r="I43" s="33" t="s">
        <v>0</v>
      </c>
    </row>
    <row r="44" spans="1:9" ht="21.75" customHeight="1">
      <c r="A44" s="51">
        <v>3</v>
      </c>
      <c r="B44" s="31" t="s">
        <v>28</v>
      </c>
      <c r="C44" s="149" t="s">
        <v>26</v>
      </c>
      <c r="D44" s="52">
        <v>2300000</v>
      </c>
      <c r="E44" s="52">
        <v>500000</v>
      </c>
      <c r="F44" s="52">
        <v>500000</v>
      </c>
      <c r="G44" s="52"/>
      <c r="H44" s="155"/>
      <c r="I44" s="33"/>
    </row>
    <row r="45" spans="1:9" ht="23.25" customHeight="1">
      <c r="A45" s="51">
        <v>4</v>
      </c>
      <c r="B45" s="31" t="s">
        <v>29</v>
      </c>
      <c r="C45" s="31" t="s">
        <v>30</v>
      </c>
      <c r="D45" s="52">
        <v>747000</v>
      </c>
      <c r="E45" s="52">
        <v>547000</v>
      </c>
      <c r="F45" s="52">
        <v>547000</v>
      </c>
      <c r="G45" s="52"/>
      <c r="H45" s="151"/>
      <c r="I45" s="184"/>
    </row>
    <row r="46" spans="1:9" ht="35.25" customHeight="1">
      <c r="A46" s="35">
        <v>5</v>
      </c>
      <c r="B46" s="31" t="s">
        <v>32</v>
      </c>
      <c r="C46" s="31" t="s">
        <v>33</v>
      </c>
      <c r="D46" s="32">
        <v>3400000</v>
      </c>
      <c r="E46" s="32">
        <v>480000</v>
      </c>
      <c r="F46" s="32">
        <v>480000</v>
      </c>
      <c r="G46" s="32"/>
      <c r="H46" s="152"/>
      <c r="I46" s="54" t="s">
        <v>0</v>
      </c>
    </row>
    <row r="47" spans="1:9" ht="17.25" customHeight="1">
      <c r="A47" s="30">
        <v>6</v>
      </c>
      <c r="B47" s="31" t="s">
        <v>105</v>
      </c>
      <c r="C47" s="57" t="s">
        <v>35</v>
      </c>
      <c r="D47" s="32">
        <v>441730</v>
      </c>
      <c r="E47" s="32">
        <v>250000</v>
      </c>
      <c r="F47" s="32">
        <v>250000</v>
      </c>
      <c r="G47" s="32"/>
      <c r="H47" s="153"/>
      <c r="I47" s="58"/>
    </row>
    <row r="48" spans="1:9" ht="17.25" customHeight="1">
      <c r="A48" s="194">
        <v>7</v>
      </c>
      <c r="B48" s="195" t="s">
        <v>128</v>
      </c>
      <c r="C48" s="196" t="s">
        <v>108</v>
      </c>
      <c r="D48" s="50">
        <v>600000</v>
      </c>
      <c r="E48" s="50">
        <v>50000</v>
      </c>
      <c r="F48" s="50">
        <v>50000</v>
      </c>
      <c r="G48" s="209"/>
      <c r="H48" s="210"/>
      <c r="I48" s="211"/>
    </row>
    <row r="49" spans="1:9" ht="17.25" customHeight="1">
      <c r="A49" s="171">
        <v>8</v>
      </c>
      <c r="B49" s="174" t="s">
        <v>129</v>
      </c>
      <c r="C49" s="197" t="s">
        <v>108</v>
      </c>
      <c r="D49" s="50">
        <v>520000</v>
      </c>
      <c r="E49" s="50">
        <v>50000</v>
      </c>
      <c r="F49" s="50">
        <v>50000</v>
      </c>
      <c r="G49" s="165"/>
      <c r="H49" s="212"/>
      <c r="I49" s="213"/>
    </row>
    <row r="50" spans="1:9" ht="24.75" customHeight="1">
      <c r="A50" s="59">
        <v>9</v>
      </c>
      <c r="B50" s="21" t="s">
        <v>36</v>
      </c>
      <c r="C50" s="44" t="s">
        <v>106</v>
      </c>
      <c r="D50" s="50">
        <v>1250000</v>
      </c>
      <c r="E50" s="50">
        <v>250000</v>
      </c>
      <c r="F50" s="50">
        <v>250000</v>
      </c>
      <c r="G50" s="60"/>
      <c r="H50" s="154"/>
      <c r="I50" s="61"/>
    </row>
    <row r="51" spans="1:9" ht="25.5" customHeight="1">
      <c r="A51" s="35">
        <v>10</v>
      </c>
      <c r="B51" s="17" t="s">
        <v>107</v>
      </c>
      <c r="C51" s="55" t="s">
        <v>108</v>
      </c>
      <c r="D51" s="36">
        <v>18000000</v>
      </c>
      <c r="E51" s="36">
        <v>3400000</v>
      </c>
      <c r="F51" s="36">
        <v>3400000</v>
      </c>
      <c r="G51" s="36"/>
      <c r="H51" s="150"/>
      <c r="I51" s="62"/>
    </row>
    <row r="52" spans="1:9" ht="25.5" customHeight="1">
      <c r="A52" s="69">
        <v>11</v>
      </c>
      <c r="B52" s="39" t="s">
        <v>132</v>
      </c>
      <c r="C52" s="206" t="s">
        <v>106</v>
      </c>
      <c r="D52" s="41">
        <v>20000</v>
      </c>
      <c r="E52" s="65">
        <v>20000</v>
      </c>
      <c r="F52" s="41">
        <v>20000</v>
      </c>
      <c r="G52" s="65"/>
      <c r="H52" s="208"/>
      <c r="I52" s="207"/>
    </row>
    <row r="53" spans="1:9">
      <c r="A53" s="200"/>
      <c r="B53" s="201" t="s">
        <v>34</v>
      </c>
      <c r="C53" s="202"/>
      <c r="D53" s="203">
        <f>SUM(D42:D52)</f>
        <v>29662730</v>
      </c>
      <c r="E53" s="204">
        <f>SUM(E42:E52)</f>
        <v>6147000</v>
      </c>
      <c r="F53" s="203">
        <f>SUM(F42:F51)</f>
        <v>6127000</v>
      </c>
      <c r="G53" s="204">
        <f>SUM(G42:G51)</f>
        <v>0</v>
      </c>
      <c r="H53" s="205">
        <f>SUM(H42:H51)</f>
        <v>0</v>
      </c>
      <c r="I53" s="66"/>
    </row>
    <row r="54" spans="1:9">
      <c r="A54" s="44"/>
      <c r="B54" s="42"/>
      <c r="C54" s="42"/>
      <c r="D54" s="40"/>
      <c r="E54" s="40"/>
      <c r="F54" s="40"/>
      <c r="G54" s="40"/>
      <c r="H54" s="42"/>
      <c r="I54" s="67"/>
    </row>
    <row r="55" spans="1:9">
      <c r="A55" s="44"/>
      <c r="B55" s="42"/>
      <c r="C55" s="42"/>
      <c r="D55" s="40"/>
      <c r="E55" s="40"/>
      <c r="F55" s="40"/>
      <c r="G55" s="40"/>
      <c r="H55" s="42"/>
      <c r="I55" s="67"/>
    </row>
    <row r="56" spans="1:9">
      <c r="A56" s="44"/>
      <c r="B56" s="42"/>
      <c r="C56" s="42"/>
      <c r="D56" s="40"/>
      <c r="E56" s="40"/>
      <c r="F56" s="40"/>
      <c r="G56" s="40"/>
      <c r="H56" s="42"/>
      <c r="I56" s="67"/>
    </row>
    <row r="57" spans="1:9">
      <c r="A57" s="44"/>
      <c r="B57" s="42"/>
      <c r="C57" s="42"/>
      <c r="D57" s="40"/>
      <c r="E57" s="40"/>
      <c r="F57" s="40"/>
      <c r="G57" s="40"/>
      <c r="H57" s="42"/>
      <c r="I57" s="67"/>
    </row>
    <row r="58" spans="1:9">
      <c r="A58" s="44"/>
      <c r="B58" s="42"/>
      <c r="C58" s="42"/>
      <c r="D58" s="40"/>
      <c r="E58" s="40"/>
      <c r="F58" s="40"/>
      <c r="G58" s="40"/>
      <c r="H58" s="42"/>
      <c r="I58" s="67"/>
    </row>
    <row r="59" spans="1:9">
      <c r="A59" s="44"/>
      <c r="B59" s="42"/>
      <c r="C59" s="42"/>
      <c r="D59" s="40"/>
      <c r="E59" s="40"/>
      <c r="F59" s="40"/>
      <c r="G59" s="40"/>
      <c r="H59" s="42"/>
      <c r="I59" s="67"/>
    </row>
    <row r="60" spans="1:9">
      <c r="A60" s="44"/>
      <c r="B60" s="42"/>
      <c r="C60" s="42"/>
      <c r="D60" s="40"/>
      <c r="E60" s="40"/>
      <c r="F60" s="40"/>
      <c r="G60" s="40"/>
      <c r="H60" s="42"/>
      <c r="I60" s="67"/>
    </row>
    <row r="61" spans="1:9">
      <c r="A61" s="44"/>
      <c r="B61" s="42"/>
      <c r="C61" s="42"/>
      <c r="D61" s="40"/>
      <c r="E61" s="40"/>
      <c r="F61" s="40"/>
      <c r="G61" s="40"/>
      <c r="H61" s="42"/>
      <c r="I61" s="67"/>
    </row>
    <row r="62" spans="1:9">
      <c r="A62" s="1"/>
      <c r="B62" s="1" t="s">
        <v>0</v>
      </c>
      <c r="C62" s="8" t="s">
        <v>37</v>
      </c>
      <c r="D62" s="8"/>
      <c r="E62" s="1"/>
      <c r="F62" s="1"/>
      <c r="G62" s="1"/>
      <c r="H62" s="14"/>
      <c r="I62" s="1"/>
    </row>
    <row r="63" spans="1:9">
      <c r="A63" s="15"/>
      <c r="B63" s="16"/>
      <c r="C63" s="17"/>
      <c r="D63" s="17"/>
      <c r="E63" s="17"/>
      <c r="F63" s="216" t="s">
        <v>4</v>
      </c>
      <c r="G63" s="216"/>
      <c r="H63" s="216"/>
      <c r="I63" s="18"/>
    </row>
    <row r="64" spans="1:9">
      <c r="A64" s="19"/>
      <c r="B64" s="20"/>
      <c r="C64" s="21"/>
      <c r="D64" s="21"/>
      <c r="E64" s="21"/>
      <c r="F64" s="216"/>
      <c r="G64" s="216"/>
      <c r="H64" s="216"/>
      <c r="I64" s="22"/>
    </row>
    <row r="65" spans="1:9">
      <c r="A65" s="19" t="s">
        <v>5</v>
      </c>
      <c r="B65" s="23" t="s">
        <v>6</v>
      </c>
      <c r="C65" s="23" t="s">
        <v>7</v>
      </c>
      <c r="D65" s="23" t="s">
        <v>8</v>
      </c>
      <c r="E65" s="23" t="s">
        <v>9</v>
      </c>
      <c r="F65" s="24" t="s">
        <v>10</v>
      </c>
      <c r="G65" s="24" t="s">
        <v>17</v>
      </c>
      <c r="H65" s="24" t="s">
        <v>11</v>
      </c>
      <c r="I65" s="25" t="s">
        <v>12</v>
      </c>
    </row>
    <row r="66" spans="1:9">
      <c r="A66" s="19"/>
      <c r="B66" s="20"/>
      <c r="C66" s="23" t="s">
        <v>13</v>
      </c>
      <c r="D66" s="23" t="s">
        <v>14</v>
      </c>
      <c r="E66" s="23" t="s">
        <v>119</v>
      </c>
      <c r="F66" s="23" t="s">
        <v>16</v>
      </c>
      <c r="G66" s="23" t="s">
        <v>0</v>
      </c>
      <c r="H66" s="23" t="s">
        <v>18</v>
      </c>
      <c r="I66" s="22"/>
    </row>
    <row r="67" spans="1:9">
      <c r="A67" s="19"/>
      <c r="B67" s="20"/>
      <c r="C67" s="21"/>
      <c r="D67" s="23" t="s">
        <v>19</v>
      </c>
      <c r="E67" s="21"/>
      <c r="F67" s="27"/>
      <c r="G67" s="27"/>
      <c r="H67" s="27"/>
      <c r="I67" s="22"/>
    </row>
    <row r="68" spans="1:9">
      <c r="A68" s="28">
        <v>1</v>
      </c>
      <c r="B68" s="28">
        <v>2</v>
      </c>
      <c r="C68" s="28">
        <v>3</v>
      </c>
      <c r="D68" s="28">
        <v>4</v>
      </c>
      <c r="E68" s="28">
        <v>5</v>
      </c>
      <c r="F68" s="28">
        <v>6</v>
      </c>
      <c r="G68" s="28">
        <v>7</v>
      </c>
      <c r="H68" s="28">
        <v>8</v>
      </c>
      <c r="I68" s="29">
        <v>9</v>
      </c>
    </row>
    <row r="69" spans="1:9" ht="18.75" customHeight="1">
      <c r="A69" s="28"/>
      <c r="B69" s="28" t="s">
        <v>38</v>
      </c>
      <c r="C69" s="28"/>
      <c r="D69" s="28"/>
      <c r="E69" s="28"/>
      <c r="F69" s="28"/>
      <c r="G69" s="28"/>
      <c r="H69" s="28"/>
      <c r="I69" s="29"/>
    </row>
    <row r="70" spans="1:9" ht="26.25" customHeight="1">
      <c r="A70" s="30" t="s">
        <v>39</v>
      </c>
      <c r="B70" s="30" t="s">
        <v>113</v>
      </c>
      <c r="C70" s="32" t="s">
        <v>114</v>
      </c>
      <c r="D70" s="32">
        <v>200000</v>
      </c>
      <c r="E70" s="32">
        <v>200000</v>
      </c>
      <c r="F70" s="32">
        <v>100000</v>
      </c>
      <c r="G70" s="32">
        <v>100000</v>
      </c>
      <c r="H70" s="32"/>
      <c r="I70" s="52"/>
    </row>
    <row r="71" spans="1:9" ht="22.5" customHeight="1">
      <c r="A71" s="30" t="s">
        <v>40</v>
      </c>
      <c r="B71" s="30" t="s">
        <v>115</v>
      </c>
      <c r="C71" s="32" t="s">
        <v>114</v>
      </c>
      <c r="D71" s="32">
        <v>300000</v>
      </c>
      <c r="E71" s="32">
        <v>300000</v>
      </c>
      <c r="F71" s="32">
        <v>150000</v>
      </c>
      <c r="G71" s="32">
        <v>150000</v>
      </c>
      <c r="H71" s="32"/>
      <c r="I71" s="52"/>
    </row>
    <row r="72" spans="1:9" ht="21.75" customHeight="1">
      <c r="A72" s="30" t="s">
        <v>41</v>
      </c>
      <c r="B72" s="30" t="s">
        <v>116</v>
      </c>
      <c r="C72" s="32" t="s">
        <v>114</v>
      </c>
      <c r="D72" s="32">
        <v>160000</v>
      </c>
      <c r="E72" s="32">
        <v>160000</v>
      </c>
      <c r="F72" s="32">
        <v>100000</v>
      </c>
      <c r="G72" s="32">
        <v>60000</v>
      </c>
      <c r="H72" s="32"/>
      <c r="I72" s="52"/>
    </row>
    <row r="73" spans="1:9" ht="22.5">
      <c r="A73" s="30"/>
      <c r="B73" s="30"/>
      <c r="C73" s="32" t="s">
        <v>42</v>
      </c>
      <c r="D73" s="72">
        <f>SUM(D70:D72)</f>
        <v>660000</v>
      </c>
      <c r="E73" s="72">
        <f>SUM(E70:E72)</f>
        <v>660000</v>
      </c>
      <c r="F73" s="72">
        <f>SUM(F70:F72)</f>
        <v>350000</v>
      </c>
      <c r="G73" s="72">
        <f>SUM(G70:G72)</f>
        <v>310000</v>
      </c>
      <c r="H73" s="72">
        <f>SUM(H70:H71)</f>
        <v>0</v>
      </c>
      <c r="I73" s="32"/>
    </row>
    <row r="74" spans="1:9" ht="16.5" customHeight="1">
      <c r="A74" s="30"/>
      <c r="B74" s="28" t="s">
        <v>43</v>
      </c>
      <c r="C74" s="32"/>
      <c r="D74" s="32"/>
      <c r="E74" s="32"/>
      <c r="F74" s="32"/>
      <c r="G74" s="32"/>
      <c r="H74" s="32"/>
      <c r="I74" s="52"/>
    </row>
    <row r="75" spans="1:9" ht="18.75" customHeight="1">
      <c r="A75" s="30" t="s">
        <v>44</v>
      </c>
      <c r="B75" s="30" t="s">
        <v>45</v>
      </c>
      <c r="C75" s="32"/>
      <c r="D75" s="72">
        <v>300000</v>
      </c>
      <c r="E75" s="72">
        <v>300000</v>
      </c>
      <c r="F75" s="72">
        <v>300000</v>
      </c>
      <c r="G75" s="72"/>
      <c r="H75" s="72"/>
      <c r="I75" s="52"/>
    </row>
    <row r="76" spans="1:9">
      <c r="A76" s="35"/>
      <c r="B76" s="179" t="s">
        <v>46</v>
      </c>
      <c r="C76" s="36"/>
      <c r="D76" s="36"/>
      <c r="E76" s="36"/>
      <c r="F76" s="36"/>
      <c r="G76" s="36"/>
      <c r="H76" s="36"/>
      <c r="I76" s="126"/>
    </row>
    <row r="77" spans="1:9" ht="32.25" customHeight="1">
      <c r="A77" s="169" t="s">
        <v>47</v>
      </c>
      <c r="B77" s="174" t="s">
        <v>48</v>
      </c>
      <c r="C77" s="180" t="s">
        <v>49</v>
      </c>
      <c r="D77" s="165">
        <v>15000000</v>
      </c>
      <c r="E77" s="165">
        <v>2000000</v>
      </c>
      <c r="F77" s="165">
        <v>2000000</v>
      </c>
      <c r="G77" s="171"/>
      <c r="H77" s="171"/>
      <c r="I77" s="172"/>
    </row>
    <row r="78" spans="1:9" ht="15" thickBot="1">
      <c r="A78" s="44"/>
      <c r="B78" s="42"/>
      <c r="C78" s="42"/>
      <c r="D78" s="75"/>
      <c r="E78" s="75"/>
      <c r="F78" s="75"/>
      <c r="G78" s="75"/>
      <c r="H78" s="75"/>
      <c r="I78" s="76"/>
    </row>
    <row r="79" spans="1:9" ht="15" thickBot="1">
      <c r="A79" s="1"/>
      <c r="B79" s="1"/>
      <c r="C79" s="14" t="s">
        <v>50</v>
      </c>
      <c r="D79" s="77">
        <f>SUM(D73,D75,D77)</f>
        <v>15960000</v>
      </c>
      <c r="E79" s="77">
        <f t="shared" ref="E79:I79" si="1">SUM(E73,E75,E77)</f>
        <v>2960000</v>
      </c>
      <c r="F79" s="77">
        <f t="shared" si="1"/>
        <v>2650000</v>
      </c>
      <c r="G79" s="77">
        <f t="shared" si="1"/>
        <v>310000</v>
      </c>
      <c r="H79" s="77">
        <f t="shared" si="1"/>
        <v>0</v>
      </c>
      <c r="I79" s="77">
        <f t="shared" si="1"/>
        <v>0</v>
      </c>
    </row>
    <row r="80" spans="1:9">
      <c r="A80" s="1"/>
      <c r="B80" s="1"/>
      <c r="C80" s="14"/>
      <c r="D80" s="78"/>
      <c r="E80" s="78"/>
      <c r="F80" s="78"/>
      <c r="G80" s="78"/>
      <c r="H80" s="78"/>
      <c r="I80" s="78"/>
    </row>
    <row r="81" spans="1:9">
      <c r="A81" s="1"/>
      <c r="B81" s="1"/>
      <c r="C81" s="14"/>
      <c r="D81" s="78"/>
      <c r="E81" s="78"/>
      <c r="F81" s="78"/>
      <c r="G81" s="78"/>
      <c r="H81" s="78"/>
      <c r="I81" s="78"/>
    </row>
    <row r="82" spans="1:9">
      <c r="A82" s="1"/>
      <c r="B82" s="1"/>
      <c r="C82" s="14"/>
      <c r="D82" s="78"/>
      <c r="E82" s="78"/>
      <c r="F82" s="78"/>
      <c r="G82" s="78"/>
      <c r="H82" s="78"/>
      <c r="I82" s="48"/>
    </row>
    <row r="83" spans="1:9">
      <c r="A83" s="79"/>
      <c r="B83" s="80"/>
      <c r="C83" s="8" t="s">
        <v>51</v>
      </c>
      <c r="D83" s="8"/>
      <c r="E83" s="1"/>
      <c r="F83" s="1"/>
      <c r="G83" s="1"/>
      <c r="H83" s="14"/>
      <c r="I83" s="1"/>
    </row>
    <row r="84" spans="1:9">
      <c r="A84" s="15"/>
      <c r="B84" s="16"/>
      <c r="C84" s="17"/>
      <c r="D84" s="17"/>
      <c r="E84" s="17"/>
      <c r="F84" s="216" t="s">
        <v>4</v>
      </c>
      <c r="G84" s="216"/>
      <c r="H84" s="216"/>
      <c r="I84" s="18"/>
    </row>
    <row r="85" spans="1:9">
      <c r="A85" s="19"/>
      <c r="B85" s="20"/>
      <c r="C85" s="21"/>
      <c r="D85" s="23" t="s">
        <v>8</v>
      </c>
      <c r="E85" s="21"/>
      <c r="F85" s="216"/>
      <c r="G85" s="216"/>
      <c r="H85" s="216"/>
      <c r="I85" s="22"/>
    </row>
    <row r="86" spans="1:9">
      <c r="A86" s="19" t="s">
        <v>5</v>
      </c>
      <c r="B86" s="23" t="s">
        <v>6</v>
      </c>
      <c r="C86" s="23" t="s">
        <v>7</v>
      </c>
      <c r="D86" s="23" t="s">
        <v>14</v>
      </c>
      <c r="E86" s="23" t="s">
        <v>9</v>
      </c>
      <c r="F86" s="24" t="s">
        <v>10</v>
      </c>
      <c r="G86" s="24" t="s">
        <v>17</v>
      </c>
      <c r="H86" s="24" t="s">
        <v>11</v>
      </c>
      <c r="I86" s="25" t="s">
        <v>12</v>
      </c>
    </row>
    <row r="87" spans="1:9">
      <c r="A87" s="19"/>
      <c r="B87" s="20"/>
      <c r="C87" s="23" t="s">
        <v>13</v>
      </c>
      <c r="D87" s="23" t="s">
        <v>19</v>
      </c>
      <c r="E87" s="23" t="s">
        <v>119</v>
      </c>
      <c r="F87" s="23" t="s">
        <v>16</v>
      </c>
      <c r="G87" s="23" t="s">
        <v>0</v>
      </c>
      <c r="H87" s="23" t="s">
        <v>18</v>
      </c>
      <c r="I87" s="22"/>
    </row>
    <row r="88" spans="1:9">
      <c r="A88" s="28">
        <v>1</v>
      </c>
      <c r="B88" s="28">
        <v>2</v>
      </c>
      <c r="C88" s="28">
        <v>3</v>
      </c>
      <c r="D88" s="28">
        <v>4</v>
      </c>
      <c r="E88" s="28">
        <v>5</v>
      </c>
      <c r="F88" s="28">
        <v>6</v>
      </c>
      <c r="G88" s="28">
        <v>7</v>
      </c>
      <c r="H88" s="28">
        <v>8</v>
      </c>
      <c r="I88" s="29">
        <v>9</v>
      </c>
    </row>
    <row r="89" spans="1:9" ht="23.25" thickBot="1">
      <c r="A89" s="30">
        <v>1</v>
      </c>
      <c r="B89" s="31" t="s">
        <v>52</v>
      </c>
      <c r="C89" s="31" t="s">
        <v>53</v>
      </c>
      <c r="D89" s="32">
        <v>2177733</v>
      </c>
      <c r="E89" s="32">
        <v>1000000</v>
      </c>
      <c r="F89" s="32">
        <v>1000000</v>
      </c>
      <c r="G89" s="32" t="s">
        <v>0</v>
      </c>
      <c r="H89" s="31" t="s">
        <v>54</v>
      </c>
      <c r="I89" s="74" t="s">
        <v>0</v>
      </c>
    </row>
    <row r="90" spans="1:9" ht="15" thickBot="1">
      <c r="A90" s="1"/>
      <c r="B90" s="1"/>
      <c r="C90" s="1"/>
      <c r="D90" s="77">
        <f>SUM(D89)</f>
        <v>2177733</v>
      </c>
      <c r="E90" s="77">
        <f>SUM(E89)</f>
        <v>1000000</v>
      </c>
      <c r="F90" s="77">
        <f>SUM(F89)</f>
        <v>1000000</v>
      </c>
      <c r="G90" s="1"/>
      <c r="H90" s="1"/>
      <c r="I90" s="1"/>
    </row>
    <row r="91" spans="1:9">
      <c r="A91" s="1"/>
      <c r="B91" s="1"/>
      <c r="C91" s="1"/>
      <c r="D91" s="1"/>
      <c r="E91" s="1"/>
      <c r="F91" s="1"/>
      <c r="G91" s="1"/>
      <c r="H91" s="1"/>
      <c r="I91" s="1"/>
    </row>
    <row r="92" spans="1:9">
      <c r="A92" s="1"/>
      <c r="B92" s="1"/>
      <c r="C92" s="8" t="s">
        <v>55</v>
      </c>
      <c r="D92" s="8"/>
      <c r="E92" s="1"/>
      <c r="F92" s="1"/>
      <c r="G92" s="1"/>
      <c r="H92" s="1"/>
      <c r="I92" s="1"/>
    </row>
    <row r="93" spans="1:9">
      <c r="A93" s="15"/>
      <c r="B93" s="16"/>
      <c r="C93" s="17"/>
      <c r="D93" s="17"/>
      <c r="E93" s="17"/>
      <c r="F93" s="216" t="s">
        <v>4</v>
      </c>
      <c r="G93" s="216"/>
      <c r="H93" s="216"/>
      <c r="I93" s="18"/>
    </row>
    <row r="94" spans="1:9">
      <c r="A94" s="19"/>
      <c r="B94" s="20"/>
      <c r="C94" s="21"/>
      <c r="D94" s="23" t="s">
        <v>8</v>
      </c>
      <c r="E94" s="21"/>
      <c r="F94" s="216"/>
      <c r="G94" s="216"/>
      <c r="H94" s="216"/>
      <c r="I94" s="22"/>
    </row>
    <row r="95" spans="1:9">
      <c r="A95" s="19" t="s">
        <v>5</v>
      </c>
      <c r="B95" s="23" t="s">
        <v>6</v>
      </c>
      <c r="C95" s="23" t="s">
        <v>7</v>
      </c>
      <c r="D95" s="23" t="s">
        <v>14</v>
      </c>
      <c r="E95" s="23" t="s">
        <v>9</v>
      </c>
      <c r="F95" s="24" t="s">
        <v>10</v>
      </c>
      <c r="G95" s="24" t="s">
        <v>17</v>
      </c>
      <c r="H95" s="24" t="s">
        <v>11</v>
      </c>
      <c r="I95" s="25" t="s">
        <v>12</v>
      </c>
    </row>
    <row r="96" spans="1:9">
      <c r="A96" s="19"/>
      <c r="B96" s="20"/>
      <c r="C96" s="23" t="s">
        <v>13</v>
      </c>
      <c r="D96" s="23" t="s">
        <v>19</v>
      </c>
      <c r="E96" s="23" t="s">
        <v>119</v>
      </c>
      <c r="F96" s="23" t="s">
        <v>16</v>
      </c>
      <c r="G96" s="23" t="s">
        <v>0</v>
      </c>
      <c r="H96" s="23" t="s">
        <v>18</v>
      </c>
      <c r="I96" s="22"/>
    </row>
    <row r="97" spans="1:9">
      <c r="A97" s="28">
        <v>1</v>
      </c>
      <c r="B97" s="28">
        <v>2</v>
      </c>
      <c r="C97" s="28">
        <v>3</v>
      </c>
      <c r="D97" s="28">
        <v>4</v>
      </c>
      <c r="E97" s="28">
        <v>5</v>
      </c>
      <c r="F97" s="28">
        <v>6</v>
      </c>
      <c r="G97" s="28">
        <v>7</v>
      </c>
      <c r="H97" s="28">
        <v>8</v>
      </c>
      <c r="I97" s="29">
        <v>9</v>
      </c>
    </row>
    <row r="98" spans="1:9" ht="17.25" customHeight="1">
      <c r="A98" s="24"/>
      <c r="B98" s="24" t="s">
        <v>56</v>
      </c>
      <c r="C98" s="24"/>
      <c r="D98" s="24"/>
      <c r="E98" s="24"/>
      <c r="F98" s="24"/>
      <c r="G98" s="24"/>
      <c r="H98" s="24"/>
      <c r="I98" s="68"/>
    </row>
    <row r="99" spans="1:9" ht="15" customHeight="1">
      <c r="A99" s="30">
        <v>1</v>
      </c>
      <c r="B99" s="31" t="s">
        <v>57</v>
      </c>
      <c r="C99" s="31"/>
      <c r="D99" s="32">
        <v>55000</v>
      </c>
      <c r="E99" s="32">
        <v>55000</v>
      </c>
      <c r="F99" s="32">
        <v>55000</v>
      </c>
      <c r="G99" s="32" t="s">
        <v>0</v>
      </c>
      <c r="H99" s="31" t="s">
        <v>54</v>
      </c>
      <c r="I99" s="74" t="s">
        <v>0</v>
      </c>
    </row>
    <row r="100" spans="1:9" ht="15" thickBot="1">
      <c r="A100" s="1"/>
      <c r="B100" s="1"/>
      <c r="C100" s="1"/>
      <c r="D100" s="84">
        <f>SUM(D99:D99)</f>
        <v>55000</v>
      </c>
      <c r="E100" s="84">
        <f>SUM(E99:E99)</f>
        <v>55000</v>
      </c>
      <c r="F100" s="84">
        <f>SUM(F99:F99)</f>
        <v>55000</v>
      </c>
      <c r="G100" s="1"/>
      <c r="H100" s="1"/>
      <c r="I100" s="1"/>
    </row>
    <row r="101" spans="1:9">
      <c r="A101" s="1"/>
      <c r="B101" s="1"/>
      <c r="C101" s="8"/>
      <c r="D101" s="8"/>
      <c r="E101" s="1"/>
      <c r="F101" s="1"/>
      <c r="G101" s="1"/>
      <c r="H101" s="1"/>
      <c r="I101" s="1"/>
    </row>
    <row r="102" spans="1:9">
      <c r="A102" s="1"/>
      <c r="B102" s="1"/>
      <c r="C102" s="8" t="s">
        <v>58</v>
      </c>
      <c r="D102" s="8"/>
      <c r="E102" s="1"/>
      <c r="F102" s="1"/>
      <c r="G102" s="1"/>
      <c r="H102" s="1"/>
      <c r="I102" s="1"/>
    </row>
    <row r="103" spans="1:9">
      <c r="A103" s="15"/>
      <c r="B103" s="16"/>
      <c r="C103" s="17"/>
      <c r="D103" s="17"/>
      <c r="E103" s="17"/>
      <c r="F103" s="216" t="s">
        <v>4</v>
      </c>
      <c r="G103" s="216"/>
      <c r="H103" s="216"/>
      <c r="I103" s="18"/>
    </row>
    <row r="104" spans="1:9">
      <c r="A104" s="19"/>
      <c r="B104" s="20"/>
      <c r="C104" s="21"/>
      <c r="D104" s="21"/>
      <c r="E104" s="21"/>
      <c r="F104" s="216"/>
      <c r="G104" s="216"/>
      <c r="H104" s="216"/>
      <c r="I104" s="22"/>
    </row>
    <row r="105" spans="1:9">
      <c r="A105" s="19" t="s">
        <v>5</v>
      </c>
      <c r="B105" s="23" t="s">
        <v>6</v>
      </c>
      <c r="C105" s="23" t="s">
        <v>7</v>
      </c>
      <c r="D105" s="23" t="s">
        <v>8</v>
      </c>
      <c r="E105" s="23" t="s">
        <v>9</v>
      </c>
      <c r="F105" s="24" t="s">
        <v>10</v>
      </c>
      <c r="G105" s="24" t="s">
        <v>17</v>
      </c>
      <c r="H105" s="24" t="s">
        <v>11</v>
      </c>
      <c r="I105" s="25" t="s">
        <v>12</v>
      </c>
    </row>
    <row r="106" spans="1:9">
      <c r="A106" s="19"/>
      <c r="B106" s="20"/>
      <c r="C106" s="23" t="s">
        <v>13</v>
      </c>
      <c r="D106" s="23" t="s">
        <v>14</v>
      </c>
      <c r="E106" s="23" t="s">
        <v>15</v>
      </c>
      <c r="F106" s="23" t="s">
        <v>16</v>
      </c>
      <c r="G106" s="23" t="s">
        <v>0</v>
      </c>
      <c r="H106" s="23" t="s">
        <v>18</v>
      </c>
      <c r="I106" s="22"/>
    </row>
    <row r="107" spans="1:9">
      <c r="A107" s="19"/>
      <c r="B107" s="20"/>
      <c r="C107" s="21"/>
      <c r="D107" s="23" t="s">
        <v>19</v>
      </c>
      <c r="E107" s="21"/>
      <c r="F107" s="27"/>
      <c r="G107" s="27"/>
      <c r="H107" s="27"/>
      <c r="I107" s="22"/>
    </row>
    <row r="108" spans="1:9">
      <c r="A108" s="28">
        <v>1</v>
      </c>
      <c r="B108" s="28">
        <v>2</v>
      </c>
      <c r="C108" s="28">
        <v>3</v>
      </c>
      <c r="D108" s="28">
        <v>4</v>
      </c>
      <c r="E108" s="28">
        <v>5</v>
      </c>
      <c r="F108" s="28">
        <v>6</v>
      </c>
      <c r="G108" s="28">
        <v>7</v>
      </c>
      <c r="H108" s="28">
        <v>8</v>
      </c>
      <c r="I108" s="29">
        <v>9</v>
      </c>
    </row>
    <row r="109" spans="1:9">
      <c r="A109" s="28"/>
      <c r="B109" s="28" t="s">
        <v>59</v>
      </c>
      <c r="C109" s="28"/>
      <c r="D109" s="28"/>
      <c r="E109" s="28"/>
      <c r="F109" s="28"/>
      <c r="G109" s="28"/>
      <c r="H109" s="28"/>
      <c r="I109" s="29"/>
    </row>
    <row r="110" spans="1:9">
      <c r="A110" s="35">
        <v>1</v>
      </c>
      <c r="B110" s="17" t="s">
        <v>109</v>
      </c>
      <c r="C110" s="17" t="s">
        <v>110</v>
      </c>
      <c r="D110" s="36">
        <v>80000</v>
      </c>
      <c r="E110" s="36">
        <v>80000</v>
      </c>
      <c r="F110" s="36">
        <v>80000</v>
      </c>
      <c r="G110" s="36" t="s">
        <v>0</v>
      </c>
      <c r="H110" s="17" t="s">
        <v>54</v>
      </c>
      <c r="I110" s="56" t="s">
        <v>0</v>
      </c>
    </row>
    <row r="111" spans="1:9">
      <c r="A111" s="63">
        <v>2</v>
      </c>
      <c r="B111" s="17" t="s">
        <v>60</v>
      </c>
      <c r="C111" s="38"/>
      <c r="D111" s="36">
        <v>277000</v>
      </c>
      <c r="E111" s="87">
        <v>227000</v>
      </c>
      <c r="F111" s="36">
        <v>227000</v>
      </c>
      <c r="G111" s="87"/>
      <c r="H111" s="17"/>
      <c r="I111" s="156"/>
    </row>
    <row r="112" spans="1:9">
      <c r="A112" s="37">
        <v>3</v>
      </c>
      <c r="B112" s="64" t="s">
        <v>131</v>
      </c>
      <c r="C112" s="39"/>
      <c r="D112" s="65">
        <v>11000</v>
      </c>
      <c r="E112" s="41">
        <v>11000</v>
      </c>
      <c r="F112" s="65">
        <v>11000</v>
      </c>
      <c r="G112" s="41"/>
      <c r="H112" s="64"/>
      <c r="I112" s="157"/>
    </row>
    <row r="113" spans="1:9">
      <c r="A113" s="44"/>
      <c r="B113" s="81" t="s">
        <v>61</v>
      </c>
      <c r="C113" s="42"/>
      <c r="D113" s="40"/>
      <c r="E113" s="40"/>
      <c r="F113" s="40"/>
      <c r="G113" s="40"/>
      <c r="H113" s="42"/>
      <c r="I113" s="76"/>
    </row>
    <row r="114" spans="1:9">
      <c r="A114" s="30">
        <v>3</v>
      </c>
      <c r="B114" s="82" t="s">
        <v>62</v>
      </c>
      <c r="C114" s="31"/>
      <c r="D114" s="83">
        <v>40000</v>
      </c>
      <c r="E114" s="32">
        <v>40000</v>
      </c>
      <c r="F114" s="83">
        <v>40000</v>
      </c>
      <c r="G114" s="32"/>
      <c r="H114" s="82"/>
      <c r="I114" s="74"/>
    </row>
    <row r="115" spans="1:9" ht="15" thickBot="1">
      <c r="A115" s="1"/>
      <c r="B115" s="1"/>
      <c r="C115" s="14" t="s">
        <v>63</v>
      </c>
      <c r="D115" s="84">
        <f>SUM(D110:D114)</f>
        <v>408000</v>
      </c>
      <c r="E115" s="84">
        <f>SUM(E110:E114)</f>
        <v>358000</v>
      </c>
      <c r="F115" s="84">
        <f>SUM(F110:F114)</f>
        <v>358000</v>
      </c>
      <c r="G115" s="84">
        <f>SUM(G110:G114)</f>
        <v>0</v>
      </c>
      <c r="H115" s="84">
        <f>SUM(H110:H114)</f>
        <v>0</v>
      </c>
      <c r="I115" s="1"/>
    </row>
    <row r="116" spans="1:9">
      <c r="A116" s="1"/>
      <c r="B116" s="1"/>
      <c r="C116" s="14"/>
      <c r="D116" s="78"/>
      <c r="E116" s="78"/>
      <c r="F116" s="78"/>
      <c r="G116" s="78"/>
      <c r="H116" s="78"/>
      <c r="I116" s="1"/>
    </row>
    <row r="117" spans="1:9">
      <c r="A117" s="1"/>
      <c r="B117" s="1"/>
      <c r="C117" s="14"/>
      <c r="D117" s="78"/>
      <c r="E117" s="78"/>
      <c r="F117" s="78"/>
      <c r="G117" s="78"/>
      <c r="H117" s="78"/>
      <c r="I117" s="1"/>
    </row>
    <row r="118" spans="1:9">
      <c r="A118" s="1"/>
      <c r="B118" s="1"/>
      <c r="C118" s="14"/>
      <c r="D118" s="78"/>
      <c r="E118" s="78"/>
      <c r="F118" s="78"/>
      <c r="G118" s="78"/>
      <c r="H118" s="78"/>
      <c r="I118" s="1"/>
    </row>
    <row r="119" spans="1:9">
      <c r="A119" s="1"/>
      <c r="B119" s="1"/>
      <c r="C119" s="14"/>
      <c r="D119" s="78"/>
      <c r="E119" s="78"/>
      <c r="F119" s="78"/>
      <c r="G119" s="78"/>
      <c r="H119" s="78"/>
      <c r="I119" s="1"/>
    </row>
    <row r="120" spans="1:9">
      <c r="A120" s="1"/>
      <c r="B120" s="1"/>
      <c r="C120" s="14"/>
      <c r="D120" s="78"/>
      <c r="E120" s="78"/>
      <c r="F120" s="78"/>
      <c r="G120" s="78"/>
      <c r="H120" s="78"/>
      <c r="I120" s="1"/>
    </row>
    <row r="121" spans="1:9">
      <c r="A121" s="1"/>
      <c r="B121" s="1"/>
      <c r="C121" s="14"/>
      <c r="D121" s="78"/>
      <c r="E121" s="78"/>
      <c r="F121" s="78"/>
      <c r="G121" s="78"/>
      <c r="H121" s="78"/>
      <c r="I121" s="1"/>
    </row>
    <row r="122" spans="1:9">
      <c r="A122" s="1"/>
      <c r="B122" s="1"/>
      <c r="C122" s="14"/>
      <c r="D122" s="78"/>
      <c r="E122" s="78"/>
      <c r="F122" s="78"/>
      <c r="G122" s="78"/>
      <c r="H122" s="78"/>
      <c r="I122" s="1"/>
    </row>
    <row r="123" spans="1:9">
      <c r="A123" s="1"/>
      <c r="B123" s="1"/>
      <c r="C123" s="14"/>
      <c r="D123" s="78"/>
      <c r="E123" s="78"/>
      <c r="F123" s="78"/>
      <c r="G123" s="78"/>
      <c r="H123" s="78"/>
      <c r="I123" s="1"/>
    </row>
    <row r="124" spans="1:9">
      <c r="A124" s="1"/>
      <c r="B124" s="1"/>
      <c r="C124" s="14"/>
      <c r="D124" s="78"/>
      <c r="E124" s="78"/>
      <c r="F124" s="78"/>
      <c r="G124" s="78"/>
      <c r="H124" s="78"/>
      <c r="I124" s="1"/>
    </row>
    <row r="125" spans="1:9">
      <c r="A125" s="1"/>
      <c r="B125" s="1"/>
      <c r="C125" s="14"/>
      <c r="D125" s="78"/>
      <c r="E125" s="78"/>
      <c r="F125" s="78"/>
      <c r="G125" s="78"/>
      <c r="H125" s="78"/>
      <c r="I125" s="1"/>
    </row>
    <row r="126" spans="1:9">
      <c r="A126" s="1"/>
      <c r="B126" s="1"/>
      <c r="C126" s="14"/>
      <c r="D126" s="78"/>
      <c r="E126" s="78"/>
      <c r="F126" s="78"/>
      <c r="G126" s="78"/>
      <c r="H126" s="78"/>
      <c r="I126" s="1"/>
    </row>
    <row r="127" spans="1:9">
      <c r="A127" s="1"/>
      <c r="B127" s="1"/>
      <c r="C127" s="8" t="s">
        <v>64</v>
      </c>
      <c r="D127" s="8"/>
      <c r="E127" s="1"/>
      <c r="F127" s="1"/>
      <c r="G127" s="1"/>
      <c r="H127" s="1"/>
      <c r="I127" s="1"/>
    </row>
    <row r="128" spans="1:9">
      <c r="A128" s="15"/>
      <c r="B128" s="16"/>
      <c r="C128" s="17"/>
      <c r="D128" s="24" t="s">
        <v>8</v>
      </c>
      <c r="E128" s="17"/>
      <c r="F128" s="216" t="s">
        <v>4</v>
      </c>
      <c r="G128" s="216"/>
      <c r="H128" s="216"/>
      <c r="I128" s="18"/>
    </row>
    <row r="129" spans="1:9">
      <c r="A129" s="19"/>
      <c r="B129" s="20"/>
      <c r="C129" s="21"/>
      <c r="D129" s="23" t="s">
        <v>14</v>
      </c>
      <c r="E129" s="21"/>
      <c r="F129" s="216"/>
      <c r="G129" s="216"/>
      <c r="H129" s="216"/>
      <c r="I129" s="22"/>
    </row>
    <row r="130" spans="1:9">
      <c r="A130" s="19"/>
      <c r="B130" s="23" t="s">
        <v>6</v>
      </c>
      <c r="C130" s="23" t="s">
        <v>7</v>
      </c>
      <c r="D130" s="23" t="s">
        <v>19</v>
      </c>
      <c r="E130" s="23" t="s">
        <v>9</v>
      </c>
      <c r="F130" s="24" t="s">
        <v>10</v>
      </c>
      <c r="G130" s="24" t="s">
        <v>17</v>
      </c>
      <c r="H130" s="24" t="s">
        <v>11</v>
      </c>
      <c r="I130" s="25" t="s">
        <v>12</v>
      </c>
    </row>
    <row r="131" spans="1:9" ht="12" customHeight="1">
      <c r="A131" s="19"/>
      <c r="B131" s="20"/>
      <c r="C131" s="23" t="s">
        <v>13</v>
      </c>
      <c r="D131" s="23"/>
      <c r="E131" s="23" t="s">
        <v>119</v>
      </c>
      <c r="F131" s="23" t="s">
        <v>16</v>
      </c>
      <c r="G131" s="23" t="s">
        <v>0</v>
      </c>
      <c r="H131" s="23" t="s">
        <v>18</v>
      </c>
      <c r="I131" s="22"/>
    </row>
    <row r="132" spans="1:9">
      <c r="A132" s="28">
        <v>1</v>
      </c>
      <c r="B132" s="28">
        <v>2</v>
      </c>
      <c r="C132" s="28">
        <v>3</v>
      </c>
      <c r="D132" s="28">
        <v>4</v>
      </c>
      <c r="E132" s="28">
        <v>5</v>
      </c>
      <c r="F132" s="28">
        <v>6</v>
      </c>
      <c r="G132" s="28">
        <v>7</v>
      </c>
      <c r="H132" s="28">
        <v>8</v>
      </c>
      <c r="I132" s="29">
        <v>9</v>
      </c>
    </row>
    <row r="133" spans="1:9">
      <c r="A133" s="30"/>
      <c r="B133" s="28" t="s">
        <v>65</v>
      </c>
      <c r="C133" s="31"/>
      <c r="D133" s="32"/>
      <c r="E133" s="32"/>
      <c r="F133" s="32"/>
      <c r="G133" s="32"/>
      <c r="H133" s="31"/>
      <c r="I133" s="53"/>
    </row>
    <row r="134" spans="1:9">
      <c r="A134" s="35">
        <v>1</v>
      </c>
      <c r="B134" s="85" t="s">
        <v>66</v>
      </c>
      <c r="C134" s="17"/>
      <c r="D134" s="36">
        <v>194170</v>
      </c>
      <c r="E134" s="36">
        <v>62522</v>
      </c>
      <c r="F134" s="86">
        <v>62522</v>
      </c>
      <c r="G134" s="86"/>
      <c r="H134" s="17"/>
      <c r="I134" s="15"/>
    </row>
    <row r="135" spans="1:9">
      <c r="A135" s="35"/>
      <c r="B135" s="24" t="s">
        <v>67</v>
      </c>
      <c r="C135" s="17"/>
      <c r="D135" s="36"/>
      <c r="E135" s="36"/>
      <c r="F135" s="86"/>
      <c r="G135" s="86"/>
      <c r="H135" s="17"/>
      <c r="I135" s="34"/>
    </row>
    <row r="136" spans="1:9" ht="22.5">
      <c r="A136" s="37">
        <v>2</v>
      </c>
      <c r="B136" s="38" t="s">
        <v>68</v>
      </c>
      <c r="C136" s="39"/>
      <c r="D136" s="87">
        <v>121673</v>
      </c>
      <c r="E136" s="41">
        <v>28370</v>
      </c>
      <c r="F136" s="88">
        <v>28370</v>
      </c>
      <c r="G136" s="89"/>
      <c r="H136" s="39"/>
      <c r="I136" s="90"/>
    </row>
    <row r="137" spans="1:9">
      <c r="A137" s="91"/>
      <c r="B137" s="92" t="s">
        <v>69</v>
      </c>
      <c r="C137" s="42"/>
      <c r="D137" s="87"/>
      <c r="E137" s="40"/>
      <c r="F137" s="88"/>
      <c r="G137" s="93"/>
      <c r="H137" s="42"/>
      <c r="I137" s="90"/>
    </row>
    <row r="138" spans="1:9">
      <c r="A138" s="94">
        <v>3</v>
      </c>
      <c r="B138" s="182" t="s">
        <v>70</v>
      </c>
      <c r="C138" s="39"/>
      <c r="D138" s="87">
        <v>225798</v>
      </c>
      <c r="E138" s="96">
        <v>110761</v>
      </c>
      <c r="F138" s="88">
        <v>110761</v>
      </c>
      <c r="G138" s="97"/>
      <c r="H138" s="95"/>
      <c r="I138" s="90"/>
    </row>
    <row r="139" spans="1:9">
      <c r="A139" s="69"/>
      <c r="B139" s="189" t="s">
        <v>71</v>
      </c>
      <c r="C139" s="181"/>
      <c r="D139" s="65"/>
      <c r="E139" s="41"/>
      <c r="F139" s="99"/>
      <c r="G139" s="89"/>
      <c r="H139" s="64"/>
      <c r="I139" s="100"/>
    </row>
    <row r="140" spans="1:9">
      <c r="A140" s="101">
        <v>4</v>
      </c>
      <c r="B140" s="190" t="s">
        <v>117</v>
      </c>
      <c r="C140" s="102"/>
      <c r="D140" s="41">
        <v>4000</v>
      </c>
      <c r="E140" s="103">
        <v>4000</v>
      </c>
      <c r="F140" s="89">
        <v>4000</v>
      </c>
      <c r="G140" s="104"/>
      <c r="H140" s="102"/>
      <c r="I140" s="105"/>
    </row>
    <row r="141" spans="1:9">
      <c r="A141" s="1"/>
      <c r="B141" s="1"/>
      <c r="C141" s="106" t="s">
        <v>34</v>
      </c>
      <c r="D141" s="191">
        <f t="shared" ref="D141:I141" si="2">SUM(D134:D140)</f>
        <v>545641</v>
      </c>
      <c r="E141" s="107">
        <f t="shared" si="2"/>
        <v>205653</v>
      </c>
      <c r="F141" s="192">
        <f t="shared" si="2"/>
        <v>205653</v>
      </c>
      <c r="G141" s="108">
        <f t="shared" si="2"/>
        <v>0</v>
      </c>
      <c r="H141" s="107">
        <f t="shared" si="2"/>
        <v>0</v>
      </c>
      <c r="I141" s="107">
        <f t="shared" si="2"/>
        <v>0</v>
      </c>
    </row>
    <row r="142" spans="1:9" ht="8.25" customHeight="1">
      <c r="A142" s="1"/>
      <c r="B142" s="1"/>
      <c r="C142" s="193"/>
      <c r="D142" s="198"/>
      <c r="E142" s="198"/>
      <c r="F142" s="199"/>
      <c r="G142" s="199"/>
      <c r="H142" s="198"/>
      <c r="I142" s="198"/>
    </row>
    <row r="143" spans="1:9">
      <c r="A143" s="1"/>
      <c r="B143" s="1" t="s">
        <v>0</v>
      </c>
      <c r="C143" s="8" t="s">
        <v>72</v>
      </c>
      <c r="D143" s="8"/>
      <c r="E143" s="8"/>
      <c r="F143" s="1"/>
      <c r="G143" s="1"/>
      <c r="H143" s="1"/>
      <c r="I143" s="1"/>
    </row>
    <row r="144" spans="1:9">
      <c r="A144" s="15"/>
      <c r="B144" s="16"/>
      <c r="C144" s="17"/>
      <c r="D144" s="17"/>
      <c r="E144" s="17"/>
      <c r="F144" s="216" t="s">
        <v>4</v>
      </c>
      <c r="G144" s="216"/>
      <c r="H144" s="216"/>
      <c r="I144" s="18"/>
    </row>
    <row r="145" spans="1:9">
      <c r="A145" s="19"/>
      <c r="B145" s="20"/>
      <c r="C145" s="21"/>
      <c r="D145" s="23" t="s">
        <v>8</v>
      </c>
      <c r="E145" s="21"/>
      <c r="F145" s="216"/>
      <c r="G145" s="216"/>
      <c r="H145" s="216"/>
      <c r="I145" s="22"/>
    </row>
    <row r="146" spans="1:9">
      <c r="A146" s="19"/>
      <c r="B146" s="23" t="s">
        <v>6</v>
      </c>
      <c r="C146" s="23" t="s">
        <v>7</v>
      </c>
      <c r="D146" s="23" t="s">
        <v>14</v>
      </c>
      <c r="E146" s="23" t="s">
        <v>9</v>
      </c>
      <c r="F146" s="24" t="s">
        <v>10</v>
      </c>
      <c r="G146" s="24" t="s">
        <v>17</v>
      </c>
      <c r="H146" s="24" t="s">
        <v>11</v>
      </c>
      <c r="I146" s="25" t="s">
        <v>12</v>
      </c>
    </row>
    <row r="147" spans="1:9">
      <c r="A147" s="19"/>
      <c r="B147" s="20"/>
      <c r="C147" s="23" t="s">
        <v>13</v>
      </c>
      <c r="D147" s="23" t="s">
        <v>19</v>
      </c>
      <c r="E147" s="23" t="s">
        <v>119</v>
      </c>
      <c r="F147" s="23" t="s">
        <v>16</v>
      </c>
      <c r="G147" s="23" t="s">
        <v>0</v>
      </c>
      <c r="H147" s="23" t="s">
        <v>18</v>
      </c>
      <c r="I147" s="22"/>
    </row>
    <row r="148" spans="1:9">
      <c r="A148" s="28">
        <v>1</v>
      </c>
      <c r="B148" s="28">
        <v>2</v>
      </c>
      <c r="C148" s="28">
        <v>3</v>
      </c>
      <c r="D148" s="28">
        <v>4</v>
      </c>
      <c r="E148" s="28">
        <v>5</v>
      </c>
      <c r="F148" s="28">
        <v>6</v>
      </c>
      <c r="G148" s="28">
        <v>7</v>
      </c>
      <c r="H148" s="28">
        <v>8</v>
      </c>
      <c r="I148" s="29">
        <v>9</v>
      </c>
    </row>
    <row r="149" spans="1:9" ht="11.25" customHeight="1">
      <c r="A149" s="28"/>
      <c r="B149" s="28" t="s">
        <v>73</v>
      </c>
      <c r="C149" s="28"/>
      <c r="D149" s="28"/>
      <c r="E149" s="28"/>
      <c r="F149" s="28"/>
      <c r="G149" s="28"/>
      <c r="H149" s="28"/>
      <c r="I149" s="29"/>
    </row>
    <row r="150" spans="1:9" ht="22.5">
      <c r="A150" s="30" t="s">
        <v>39</v>
      </c>
      <c r="B150" s="30" t="s">
        <v>74</v>
      </c>
      <c r="C150" s="30" t="s">
        <v>75</v>
      </c>
      <c r="D150" s="32">
        <v>5618242</v>
      </c>
      <c r="E150" s="32">
        <v>500000</v>
      </c>
      <c r="F150" s="32">
        <v>500000</v>
      </c>
      <c r="G150" s="32"/>
      <c r="H150" s="32"/>
      <c r="I150" s="52"/>
    </row>
    <row r="151" spans="1:9">
      <c r="A151" s="30"/>
      <c r="B151" s="28" t="s">
        <v>76</v>
      </c>
      <c r="C151" s="30"/>
      <c r="D151" s="72"/>
      <c r="E151" s="72"/>
      <c r="F151" s="72"/>
      <c r="G151" s="32"/>
      <c r="H151" s="32"/>
      <c r="I151" s="52"/>
    </row>
    <row r="152" spans="1:9" ht="21.75" customHeight="1">
      <c r="A152" s="30">
        <v>2</v>
      </c>
      <c r="B152" s="35" t="s">
        <v>122</v>
      </c>
      <c r="C152" s="30"/>
      <c r="D152" s="32">
        <v>110000</v>
      </c>
      <c r="E152" s="32">
        <v>110000</v>
      </c>
      <c r="F152" s="32">
        <v>110000</v>
      </c>
      <c r="G152" s="32"/>
      <c r="H152" s="32"/>
      <c r="I152" s="188" t="s">
        <v>77</v>
      </c>
    </row>
    <row r="153" spans="1:9" ht="18.75" customHeight="1">
      <c r="A153" s="30">
        <v>3</v>
      </c>
      <c r="B153" s="17" t="s">
        <v>121</v>
      </c>
      <c r="C153" s="30"/>
      <c r="D153" s="32">
        <v>30000</v>
      </c>
      <c r="E153" s="32">
        <v>30000</v>
      </c>
      <c r="F153" s="32">
        <v>30000</v>
      </c>
      <c r="G153" s="32"/>
      <c r="H153" s="32"/>
      <c r="I153" s="109" t="s">
        <v>77</v>
      </c>
    </row>
    <row r="154" spans="1:9">
      <c r="A154" s="30"/>
      <c r="B154" s="28" t="s">
        <v>78</v>
      </c>
      <c r="C154" s="30"/>
      <c r="D154" s="32"/>
      <c r="E154" s="32"/>
      <c r="F154" s="32"/>
      <c r="G154" s="32"/>
      <c r="H154" s="32"/>
      <c r="I154" s="52"/>
    </row>
    <row r="155" spans="1:9" ht="22.5">
      <c r="A155" s="35">
        <v>4</v>
      </c>
      <c r="B155" s="17" t="s">
        <v>125</v>
      </c>
      <c r="C155" s="17" t="s">
        <v>31</v>
      </c>
      <c r="D155" s="36">
        <v>1800000</v>
      </c>
      <c r="E155" s="36">
        <v>1000000</v>
      </c>
      <c r="F155" s="36">
        <v>400000</v>
      </c>
      <c r="G155" s="36">
        <v>600000</v>
      </c>
      <c r="H155" s="17"/>
      <c r="I155" s="110"/>
    </row>
    <row r="156" spans="1:9">
      <c r="A156" s="35">
        <v>5</v>
      </c>
      <c r="B156" s="38" t="s">
        <v>79</v>
      </c>
      <c r="C156" s="183" t="s">
        <v>80</v>
      </c>
      <c r="D156" s="36">
        <v>80000</v>
      </c>
      <c r="E156" s="36">
        <v>80000</v>
      </c>
      <c r="F156" s="36">
        <v>80000</v>
      </c>
      <c r="G156" s="36"/>
      <c r="H156" s="17"/>
      <c r="I156" s="111"/>
    </row>
    <row r="157" spans="1:9" ht="22.5">
      <c r="A157" s="69">
        <v>6</v>
      </c>
      <c r="B157" s="39" t="s">
        <v>123</v>
      </c>
      <c r="C157" s="64"/>
      <c r="D157" s="41">
        <v>100000</v>
      </c>
      <c r="E157" s="164">
        <v>100000</v>
      </c>
      <c r="F157" s="165">
        <v>100000</v>
      </c>
      <c r="G157" s="165"/>
      <c r="H157" s="174"/>
      <c r="I157" s="112"/>
    </row>
    <row r="158" spans="1:9" ht="15" thickBot="1">
      <c r="A158" s="48"/>
      <c r="B158" s="1"/>
      <c r="C158" s="1"/>
      <c r="D158" s="46">
        <f>SUM(D155:D157)</f>
        <v>1980000</v>
      </c>
      <c r="E158" s="46">
        <f>SUM(E155:E157)</f>
        <v>1180000</v>
      </c>
      <c r="F158" s="46">
        <f>SUM(F155:F157)</f>
        <v>580000</v>
      </c>
      <c r="G158" s="46">
        <f>SUM(G155:G155)</f>
        <v>600000</v>
      </c>
      <c r="H158" s="113">
        <f>SUM(H155:H155)</f>
        <v>0</v>
      </c>
      <c r="I158" s="114"/>
    </row>
    <row r="159" spans="1:9">
      <c r="A159" s="48"/>
      <c r="B159" s="1"/>
      <c r="C159" s="14" t="s">
        <v>81</v>
      </c>
      <c r="D159" s="73">
        <f>SUM(D150,D152,D153,D158,)</f>
        <v>7738242</v>
      </c>
      <c r="E159" s="73">
        <f>SUM(E150,E152,E153,E158,)</f>
        <v>1820000</v>
      </c>
      <c r="F159" s="73">
        <f t="shared" ref="F159:G159" si="3">SUM(F150,F152,F153,F158,)</f>
        <v>1220000</v>
      </c>
      <c r="G159" s="73">
        <f t="shared" si="3"/>
        <v>600000</v>
      </c>
      <c r="H159" s="73">
        <f>SUM(H150,H153,H158)</f>
        <v>0</v>
      </c>
      <c r="I159" s="1"/>
    </row>
    <row r="160" spans="1:9">
      <c r="A160" s="1"/>
      <c r="B160" s="1" t="s">
        <v>0</v>
      </c>
      <c r="C160" s="8" t="s">
        <v>82</v>
      </c>
      <c r="D160" s="8"/>
      <c r="E160" s="8"/>
      <c r="F160" s="1"/>
      <c r="G160" s="1"/>
      <c r="H160" s="14"/>
      <c r="I160" s="1"/>
    </row>
    <row r="161" spans="1:9">
      <c r="A161" s="15"/>
      <c r="B161" s="16"/>
      <c r="C161" s="17"/>
      <c r="D161" s="17"/>
      <c r="E161" s="17"/>
      <c r="F161" s="216" t="s">
        <v>4</v>
      </c>
      <c r="G161" s="216"/>
      <c r="H161" s="216"/>
      <c r="I161" s="18"/>
    </row>
    <row r="162" spans="1:9">
      <c r="A162" s="19"/>
      <c r="B162" s="20"/>
      <c r="C162" s="21"/>
      <c r="D162" s="21"/>
      <c r="E162" s="21"/>
      <c r="F162" s="216"/>
      <c r="G162" s="216"/>
      <c r="H162" s="216"/>
      <c r="I162" s="22"/>
    </row>
    <row r="163" spans="1:9">
      <c r="A163" s="19" t="s">
        <v>83</v>
      </c>
      <c r="B163" s="23" t="s">
        <v>6</v>
      </c>
      <c r="C163" s="23" t="s">
        <v>7</v>
      </c>
      <c r="D163" s="23" t="s">
        <v>8</v>
      </c>
      <c r="E163" s="23" t="s">
        <v>9</v>
      </c>
      <c r="F163" s="24" t="s">
        <v>10</v>
      </c>
      <c r="G163" s="24" t="s">
        <v>17</v>
      </c>
      <c r="H163" s="24" t="s">
        <v>11</v>
      </c>
      <c r="I163" s="25" t="s">
        <v>12</v>
      </c>
    </row>
    <row r="164" spans="1:9">
      <c r="A164" s="19">
        <v>921</v>
      </c>
      <c r="B164" s="20"/>
      <c r="C164" s="23" t="s">
        <v>13</v>
      </c>
      <c r="D164" s="23" t="s">
        <v>14</v>
      </c>
      <c r="E164" s="23" t="s">
        <v>119</v>
      </c>
      <c r="F164" s="23" t="s">
        <v>16</v>
      </c>
      <c r="G164" s="23" t="s">
        <v>0</v>
      </c>
      <c r="H164" s="23" t="s">
        <v>18</v>
      </c>
      <c r="I164" s="22"/>
    </row>
    <row r="165" spans="1:9">
      <c r="A165" s="19"/>
      <c r="B165" s="20"/>
      <c r="C165" s="21"/>
      <c r="D165" s="23" t="s">
        <v>19</v>
      </c>
      <c r="E165" s="21"/>
      <c r="F165" s="27"/>
      <c r="G165" s="27"/>
      <c r="H165" s="27"/>
      <c r="I165" s="22"/>
    </row>
    <row r="166" spans="1:9">
      <c r="A166" s="28">
        <v>1</v>
      </c>
      <c r="B166" s="28">
        <v>2</v>
      </c>
      <c r="C166" s="28">
        <v>3</v>
      </c>
      <c r="D166" s="28">
        <v>4</v>
      </c>
      <c r="E166" s="28">
        <v>5</v>
      </c>
      <c r="F166" s="28">
        <v>6</v>
      </c>
      <c r="G166" s="28">
        <v>7</v>
      </c>
      <c r="H166" s="28">
        <v>8</v>
      </c>
      <c r="I166" s="29">
        <v>9</v>
      </c>
    </row>
    <row r="167" spans="1:9">
      <c r="A167" s="35"/>
      <c r="B167" s="24" t="s">
        <v>84</v>
      </c>
      <c r="C167" s="35"/>
      <c r="D167" s="36"/>
      <c r="E167" s="36"/>
      <c r="F167" s="36"/>
      <c r="G167" s="36"/>
      <c r="H167" s="36"/>
      <c r="I167" s="68"/>
    </row>
    <row r="168" spans="1:9" ht="22.5">
      <c r="A168" s="169">
        <v>1</v>
      </c>
      <c r="B168" s="170" t="s">
        <v>85</v>
      </c>
      <c r="C168" s="171" t="s">
        <v>86</v>
      </c>
      <c r="D168" s="165">
        <v>10746526</v>
      </c>
      <c r="E168" s="165">
        <v>1000000</v>
      </c>
      <c r="F168" s="165">
        <v>1000000</v>
      </c>
      <c r="G168" s="165"/>
      <c r="H168" s="165"/>
      <c r="I168" s="172"/>
    </row>
    <row r="169" spans="1:9">
      <c r="A169" s="44" t="s">
        <v>0</v>
      </c>
      <c r="B169" s="47" t="s">
        <v>0</v>
      </c>
      <c r="C169" s="117" t="s">
        <v>87</v>
      </c>
      <c r="D169" s="118">
        <f>SUM(D167:D168)</f>
        <v>10746526</v>
      </c>
      <c r="E169" s="118">
        <f>SUM(E167:E168)</f>
        <v>1000000</v>
      </c>
      <c r="F169" s="118">
        <f>SUM(F167:F168)</f>
        <v>1000000</v>
      </c>
      <c r="G169" s="119">
        <f>SUM(G167:G168)</f>
        <v>0</v>
      </c>
      <c r="H169" s="120"/>
      <c r="I169" s="105"/>
    </row>
    <row r="170" spans="1:9">
      <c r="A170" s="44"/>
      <c r="B170" s="47"/>
      <c r="C170" s="42"/>
      <c r="D170" s="115"/>
      <c r="E170" s="115"/>
      <c r="F170" s="115"/>
      <c r="G170" s="121"/>
      <c r="H170" s="48"/>
      <c r="I170" s="48"/>
    </row>
    <row r="171" spans="1:9">
      <c r="A171" s="44"/>
      <c r="B171" s="47"/>
      <c r="C171" s="122" t="s">
        <v>88</v>
      </c>
      <c r="D171" s="123"/>
      <c r="E171" s="123"/>
      <c r="F171" s="123"/>
      <c r="G171" s="121"/>
      <c r="H171" s="1"/>
      <c r="I171" s="48"/>
    </row>
    <row r="172" spans="1:9">
      <c r="A172" s="15"/>
      <c r="B172" s="16"/>
      <c r="C172" s="17"/>
      <c r="D172" s="17"/>
      <c r="E172" s="17"/>
      <c r="F172" s="216" t="s">
        <v>4</v>
      </c>
      <c r="G172" s="216"/>
      <c r="H172" s="216"/>
      <c r="I172" s="18"/>
    </row>
    <row r="173" spans="1:9">
      <c r="A173" s="19"/>
      <c r="B173" s="20"/>
      <c r="C173" s="21"/>
      <c r="D173" s="23" t="s">
        <v>8</v>
      </c>
      <c r="E173" s="21"/>
      <c r="F173" s="216"/>
      <c r="G173" s="216"/>
      <c r="H173" s="216"/>
      <c r="I173" s="22"/>
    </row>
    <row r="174" spans="1:9">
      <c r="A174" s="19" t="s">
        <v>83</v>
      </c>
      <c r="B174" s="23" t="s">
        <v>6</v>
      </c>
      <c r="C174" s="23" t="s">
        <v>7</v>
      </c>
      <c r="D174" s="23" t="s">
        <v>14</v>
      </c>
      <c r="E174" s="23" t="s">
        <v>9</v>
      </c>
      <c r="F174" s="24" t="s">
        <v>10</v>
      </c>
      <c r="G174" s="24" t="s">
        <v>17</v>
      </c>
      <c r="H174" s="24" t="s">
        <v>11</v>
      </c>
      <c r="I174" s="25" t="s">
        <v>12</v>
      </c>
    </row>
    <row r="175" spans="1:9">
      <c r="A175" s="19">
        <v>921</v>
      </c>
      <c r="B175" s="20"/>
      <c r="C175" s="23" t="s">
        <v>13</v>
      </c>
      <c r="D175" s="23" t="s">
        <v>19</v>
      </c>
      <c r="E175" s="23" t="s">
        <v>119</v>
      </c>
      <c r="F175" s="23" t="s">
        <v>16</v>
      </c>
      <c r="G175" s="23" t="s">
        <v>0</v>
      </c>
      <c r="H175" s="23" t="s">
        <v>18</v>
      </c>
      <c r="I175" s="22"/>
    </row>
    <row r="176" spans="1:9">
      <c r="A176" s="28">
        <v>1</v>
      </c>
      <c r="B176" s="28">
        <v>2</v>
      </c>
      <c r="C176" s="28">
        <v>3</v>
      </c>
      <c r="D176" s="28">
        <v>4</v>
      </c>
      <c r="E176" s="28">
        <v>5</v>
      </c>
      <c r="F176" s="28">
        <v>6</v>
      </c>
      <c r="G176" s="28">
        <v>7</v>
      </c>
      <c r="H176" s="28">
        <v>8</v>
      </c>
      <c r="I176" s="29">
        <v>9</v>
      </c>
    </row>
    <row r="177" spans="1:9">
      <c r="A177" s="124"/>
      <c r="B177" s="23" t="s">
        <v>89</v>
      </c>
      <c r="C177" s="81"/>
      <c r="D177" s="23"/>
      <c r="E177" s="23"/>
      <c r="F177" s="23"/>
      <c r="G177" s="23"/>
      <c r="H177" s="23"/>
      <c r="I177" s="125"/>
    </row>
    <row r="178" spans="1:9" ht="29.25">
      <c r="A178" s="43" t="s">
        <v>39</v>
      </c>
      <c r="B178" s="98" t="s">
        <v>90</v>
      </c>
      <c r="C178" s="57" t="s">
        <v>91</v>
      </c>
      <c r="D178" s="32">
        <v>36600000</v>
      </c>
      <c r="E178" s="32">
        <v>550000</v>
      </c>
      <c r="F178" s="32">
        <v>550000</v>
      </c>
      <c r="G178" s="32"/>
      <c r="H178" s="32"/>
      <c r="I178" s="126"/>
    </row>
    <row r="179" spans="1:9">
      <c r="A179" s="127"/>
      <c r="B179" s="23" t="s">
        <v>92</v>
      </c>
      <c r="C179" s="44"/>
      <c r="D179" s="60"/>
      <c r="E179" s="60"/>
      <c r="F179" s="60"/>
      <c r="G179" s="60"/>
      <c r="H179" s="60"/>
      <c r="I179" s="128"/>
    </row>
    <row r="180" spans="1:9" ht="19.5">
      <c r="A180" s="161">
        <v>4</v>
      </c>
      <c r="B180" s="162" t="s">
        <v>93</v>
      </c>
      <c r="C180" s="163"/>
      <c r="D180" s="164">
        <v>1493000</v>
      </c>
      <c r="E180" s="165">
        <v>933000</v>
      </c>
      <c r="F180" s="165">
        <v>933000</v>
      </c>
      <c r="G180" s="165"/>
      <c r="H180" s="165"/>
      <c r="I180" s="166"/>
    </row>
    <row r="181" spans="1:9">
      <c r="A181" s="158"/>
      <c r="B181" s="23" t="s">
        <v>94</v>
      </c>
      <c r="C181" s="129"/>
      <c r="D181" s="159"/>
      <c r="E181" s="159"/>
      <c r="F181" s="159"/>
      <c r="G181" s="159"/>
      <c r="H181" s="159"/>
      <c r="I181" s="160"/>
    </row>
    <row r="182" spans="1:9">
      <c r="A182" s="130">
        <v>6</v>
      </c>
      <c r="B182" s="17" t="s">
        <v>111</v>
      </c>
      <c r="C182" s="38" t="s">
        <v>95</v>
      </c>
      <c r="D182" s="116">
        <v>7637</v>
      </c>
      <c r="E182" s="116">
        <v>7637</v>
      </c>
      <c r="F182" s="116">
        <v>7637</v>
      </c>
      <c r="G182" s="83"/>
      <c r="H182" s="131"/>
      <c r="I182" s="132" t="s">
        <v>96</v>
      </c>
    </row>
    <row r="183" spans="1:9">
      <c r="A183" s="70">
        <v>7</v>
      </c>
      <c r="B183" s="167" t="s">
        <v>112</v>
      </c>
      <c r="C183" s="39" t="s">
        <v>95</v>
      </c>
      <c r="D183" s="168">
        <v>5058</v>
      </c>
      <c r="E183" s="168">
        <v>5058</v>
      </c>
      <c r="F183" s="168">
        <v>5058</v>
      </c>
      <c r="G183" s="83"/>
      <c r="H183" s="131"/>
      <c r="I183" s="132" t="s">
        <v>96</v>
      </c>
    </row>
    <row r="184" spans="1:9">
      <c r="A184" s="71"/>
      <c r="B184" s="42"/>
      <c r="C184" s="133" t="s">
        <v>97</v>
      </c>
      <c r="D184" s="134">
        <f>SUM(D182:D183)</f>
        <v>12695</v>
      </c>
      <c r="E184" s="134">
        <f>SUM(E182:E183)</f>
        <v>12695</v>
      </c>
      <c r="F184" s="134">
        <f>SUM(F182:F183)</f>
        <v>12695</v>
      </c>
      <c r="G184" s="135"/>
      <c r="H184" s="136"/>
      <c r="I184" s="137"/>
    </row>
    <row r="185" spans="1:9">
      <c r="A185" s="44"/>
      <c r="B185" s="47"/>
      <c r="C185" s="13" t="s">
        <v>98</v>
      </c>
      <c r="D185" s="138">
        <f>SUM(D178,D180,D184,)</f>
        <v>38105695</v>
      </c>
      <c r="E185" s="138">
        <f t="shared" ref="E185:H185" si="4">SUM(E178,E180,E184,)</f>
        <v>1495695</v>
      </c>
      <c r="F185" s="138">
        <f t="shared" si="4"/>
        <v>1495695</v>
      </c>
      <c r="G185" s="138">
        <f t="shared" si="4"/>
        <v>0</v>
      </c>
      <c r="H185" s="138">
        <f t="shared" si="4"/>
        <v>0</v>
      </c>
      <c r="I185" s="139"/>
    </row>
    <row r="186" spans="1:9">
      <c r="A186" s="140"/>
      <c r="B186" s="141" t="s">
        <v>99</v>
      </c>
      <c r="C186" s="140"/>
      <c r="D186" s="142">
        <f t="shared" ref="D186:I186" si="5">SUM(D17,D53,D79,D90,D100,D115,D141,D159,D169,D185)</f>
        <v>106336567</v>
      </c>
      <c r="E186" s="142">
        <f t="shared" si="5"/>
        <v>15456348</v>
      </c>
      <c r="F186" s="142">
        <f t="shared" si="5"/>
        <v>14526348</v>
      </c>
      <c r="G186" s="142">
        <f t="shared" si="5"/>
        <v>910000</v>
      </c>
      <c r="H186" s="142">
        <f t="shared" si="5"/>
        <v>0</v>
      </c>
      <c r="I186" s="142">
        <f t="shared" si="5"/>
        <v>0</v>
      </c>
    </row>
    <row r="187" spans="1:9">
      <c r="A187" s="140"/>
      <c r="B187" s="141"/>
      <c r="C187" s="140"/>
      <c r="D187" s="143"/>
      <c r="E187" s="143"/>
      <c r="F187" s="143"/>
      <c r="G187" s="143"/>
      <c r="H187" s="143"/>
      <c r="I187" s="143"/>
    </row>
    <row r="188" spans="1:9">
      <c r="A188" s="140"/>
      <c r="B188" s="141"/>
      <c r="C188" s="140"/>
      <c r="D188" s="143"/>
      <c r="E188" s="143"/>
      <c r="F188" s="143"/>
      <c r="G188" s="143"/>
      <c r="H188" s="143"/>
      <c r="I188" s="143"/>
    </row>
    <row r="189" spans="1:9">
      <c r="A189" s="140"/>
      <c r="B189" s="141"/>
      <c r="C189" s="140"/>
      <c r="D189" s="143"/>
      <c r="E189" s="143"/>
      <c r="F189" s="143"/>
      <c r="G189" s="143"/>
      <c r="H189" s="143"/>
      <c r="I189" s="143"/>
    </row>
    <row r="190" spans="1:9">
      <c r="A190" s="140"/>
      <c r="B190" s="141"/>
      <c r="C190" s="140"/>
      <c r="D190" s="143"/>
      <c r="E190" s="143"/>
      <c r="F190" s="143"/>
      <c r="G190" s="143"/>
      <c r="H190" s="143"/>
      <c r="I190" s="143"/>
    </row>
    <row r="191" spans="1:9">
      <c r="A191" s="140"/>
      <c r="B191" s="141"/>
      <c r="C191" s="140"/>
      <c r="D191" s="143"/>
      <c r="E191" s="143"/>
      <c r="F191" s="143"/>
      <c r="G191" s="143"/>
      <c r="H191" s="143"/>
      <c r="I191" s="143"/>
    </row>
    <row r="192" spans="1:9">
      <c r="A192" s="140"/>
      <c r="B192" s="141"/>
      <c r="C192" s="140"/>
      <c r="D192" s="143"/>
      <c r="E192" s="143"/>
      <c r="F192" s="143"/>
      <c r="G192" s="143"/>
      <c r="H192" s="143"/>
      <c r="I192" s="143"/>
    </row>
    <row r="193" spans="1:9">
      <c r="A193" s="44" t="s">
        <v>0</v>
      </c>
      <c r="B193" s="144" t="s">
        <v>100</v>
      </c>
      <c r="C193" s="145" t="s">
        <v>101</v>
      </c>
      <c r="D193" s="14"/>
      <c r="E193" s="40"/>
      <c r="F193" s="40"/>
      <c r="G193" s="40"/>
      <c r="H193" s="42" t="s">
        <v>0</v>
      </c>
      <c r="I193" s="48"/>
    </row>
    <row r="194" spans="1:9" ht="19.5">
      <c r="A194" s="35">
        <v>1</v>
      </c>
      <c r="B194" s="85" t="s">
        <v>127</v>
      </c>
      <c r="C194" s="17"/>
      <c r="D194" s="36">
        <v>500000</v>
      </c>
      <c r="E194" s="36">
        <v>500000</v>
      </c>
      <c r="F194" s="36">
        <v>500000</v>
      </c>
      <c r="G194" s="36"/>
      <c r="H194" s="17"/>
      <c r="I194" s="15"/>
    </row>
    <row r="195" spans="1:9" ht="39">
      <c r="A195" s="169">
        <v>2</v>
      </c>
      <c r="B195" s="173" t="s">
        <v>102</v>
      </c>
      <c r="C195" s="174"/>
      <c r="D195" s="175">
        <v>1437792.19</v>
      </c>
      <c r="E195" s="175">
        <v>615263.75</v>
      </c>
      <c r="F195" s="175">
        <v>615263.75</v>
      </c>
      <c r="G195" s="176"/>
      <c r="H195" s="177"/>
      <c r="I195" s="178"/>
    </row>
    <row r="196" spans="1:9" ht="15" thickBot="1">
      <c r="A196" s="44"/>
      <c r="B196" s="47" t="s">
        <v>0</v>
      </c>
      <c r="C196" s="42" t="s">
        <v>0</v>
      </c>
      <c r="D196" s="146">
        <f t="shared" ref="D196:I196" si="6">SUM(D194:D195)</f>
        <v>1937792.19</v>
      </c>
      <c r="E196" s="146">
        <f t="shared" si="6"/>
        <v>1115263.75</v>
      </c>
      <c r="F196" s="146">
        <f t="shared" si="6"/>
        <v>1115263.75</v>
      </c>
      <c r="G196" s="146">
        <f t="shared" si="6"/>
        <v>0</v>
      </c>
      <c r="H196" s="146">
        <f t="shared" si="6"/>
        <v>0</v>
      </c>
      <c r="I196" s="146">
        <f t="shared" si="6"/>
        <v>0</v>
      </c>
    </row>
    <row r="197" spans="1:9" ht="15" thickBo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15" thickBot="1">
      <c r="A198" s="1"/>
      <c r="B198" s="8" t="s">
        <v>103</v>
      </c>
      <c r="C198" s="1"/>
      <c r="D198" s="147">
        <f>SUM(D186,D196)</f>
        <v>108274359.19</v>
      </c>
      <c r="E198" s="147">
        <f>SUM(E186,E196)</f>
        <v>16571611.75</v>
      </c>
      <c r="F198" s="147">
        <f>SUM(F186,F196)</f>
        <v>15641611.75</v>
      </c>
      <c r="G198" s="147">
        <f>SUM(G186,G196)</f>
        <v>910000</v>
      </c>
      <c r="H198" s="147">
        <f>SUM(H186,H196)</f>
        <v>0</v>
      </c>
      <c r="I198" s="1"/>
    </row>
    <row r="199" spans="1:9">
      <c r="A199" s="148"/>
      <c r="B199" s="148"/>
      <c r="C199" s="148"/>
      <c r="D199" s="148"/>
      <c r="E199" s="148"/>
      <c r="F199" s="148"/>
      <c r="G199" s="148"/>
      <c r="H199" s="148"/>
      <c r="I199" s="148"/>
    </row>
  </sheetData>
  <mergeCells count="13">
    <mergeCell ref="F144:H145"/>
    <mergeCell ref="F161:H162"/>
    <mergeCell ref="F172:H173"/>
    <mergeCell ref="F63:H64"/>
    <mergeCell ref="F84:H85"/>
    <mergeCell ref="F93:H94"/>
    <mergeCell ref="F103:H104"/>
    <mergeCell ref="F128:H129"/>
    <mergeCell ref="D2:F2"/>
    <mergeCell ref="G2:I3"/>
    <mergeCell ref="F8:H9"/>
    <mergeCell ref="C34:F34"/>
    <mergeCell ref="F36:H37"/>
  </mergeCells>
  <pageMargins left="0.7" right="0.7" top="0.75" bottom="0.75" header="0.3" footer="0.3"/>
  <pageSetup paperSize="9" orientation="landscape" horizontalDpi="4294967293" r:id="rId1"/>
  <headerFoot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um</cp:lastModifiedBy>
  <cp:lastPrinted>2010-11-18T11:12:03Z</cp:lastPrinted>
  <dcterms:created xsi:type="dcterms:W3CDTF">2010-10-20T11:47:41Z</dcterms:created>
  <dcterms:modified xsi:type="dcterms:W3CDTF">2010-12-02T07:33:58Z</dcterms:modified>
</cp:coreProperties>
</file>